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ANO\IZVJESTAJI\Kvartalni izvještaji\2023\Q3\OSNOVNO\preliminarni izvjestaj\"/>
    </mc:Choice>
  </mc:AlternateContent>
  <xr:revisionPtr revIDLastSave="0" documentId="13_ncr:1_{045CDC9E-EB60-4E02-85B8-803226E584BE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E12" i="7"/>
  <c r="E13" i="7"/>
  <c r="E14" i="7"/>
  <c r="D5" i="11" l="1"/>
  <c r="D5" i="10"/>
  <c r="D5" i="3" s="1"/>
  <c r="C17" i="8"/>
  <c r="D29" i="10" l="1"/>
  <c r="D30" i="10" l="1"/>
  <c r="I15" i="7" l="1"/>
  <c r="D30" i="11" l="1"/>
  <c r="D29" i="11"/>
  <c r="D30" i="3"/>
  <c r="D29" i="3"/>
  <c r="D31" i="10"/>
  <c r="D30" i="9"/>
  <c r="D29" i="9"/>
  <c r="C25" i="8"/>
  <c r="C15" i="8"/>
  <c r="D31" i="3" l="1"/>
  <c r="D31" i="9"/>
  <c r="D31" i="11"/>
  <c r="D15" i="7" l="1"/>
  <c r="G15" i="7"/>
  <c r="H11" i="7" l="1"/>
  <c r="H9" i="7"/>
  <c r="H12" i="7"/>
  <c r="H8" i="7"/>
  <c r="H13" i="7"/>
  <c r="H14" i="7"/>
  <c r="H10" i="7"/>
  <c r="H7" i="7"/>
  <c r="E6" i="7"/>
  <c r="E7" i="7"/>
  <c r="E8" i="7"/>
  <c r="E10" i="7"/>
  <c r="E9" i="7"/>
  <c r="H6" i="7"/>
  <c r="F15" i="7"/>
</calcChain>
</file>

<file path=xl/sharedStrings.xml><?xml version="1.0" encoding="utf-8"?>
<sst xmlns="http://schemas.openxmlformats.org/spreadsheetml/2006/main" count="236" uniqueCount="114">
  <si>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</si>
  <si>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</si>
  <si>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</si>
  <si>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</si>
  <si>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</si>
  <si>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</si>
  <si>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</si>
  <si>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</si>
  <si>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</si>
  <si>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</si>
  <si>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</si>
  <si>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</si>
  <si>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</si>
  <si>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</si>
  <si>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</si>
  <si>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</si>
  <si>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</si>
  <si>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</si>
  <si>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</si>
  <si>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</si>
  <si>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</si>
  <si>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</si>
  <si>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</si>
  <si>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</si>
  <si>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</si>
  <si>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</si>
  <si>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</si>
  <si>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</si>
  <si>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</si>
  <si>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</si>
  <si>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</si>
  <si>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</si>
  <si>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</si>
  <si>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</si>
  <si>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</si>
  <si>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</si>
  <si>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</si>
  <si>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</si>
  <si>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</si>
  <si>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</si>
  <si>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</si>
  <si>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</si>
  <si>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</si>
  <si>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</si>
  <si>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</si>
  <si>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</si>
  <si>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</si>
  <si>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</si>
  <si>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</si>
  <si>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</si>
  <si>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</si>
  <si>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</si>
  <si>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</si>
  <si>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</si>
  <si>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</si>
  <si>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</si>
  <si>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</si>
  <si>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</si>
  <si>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</si>
  <si>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</si>
  <si>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</si>
  <si>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</si>
  <si>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</si>
  <si>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</si>
  <si>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</si>
  <si>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</si>
  <si>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</si>
  <si>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</si>
  <si>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</si>
  <si>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</si>
  <si>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</si>
  <si>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</si>
  <si>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</si>
  <si>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</si>
  <si>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</si>
  <si>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</si>
  <si>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</si>
  <si>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</si>
  <si>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</si>
  <si>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</si>
  <si>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</si>
  <si>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</si>
  <si>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</si>
  <si>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</si>
  <si>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</si>
  <si>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</si>
  <si>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</si>
  <si>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</si>
  <si>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</si>
  <si>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</si>
  <si>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</si>
  <si>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</si>
  <si>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</si>
  <si>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</si>
  <si>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</si>
  <si>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</si>
  <si>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</si>
  <si>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</si>
  <si>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</si>
  <si>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</si>
  <si>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</si>
  <si>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Wiener Stӓdtische životno osiguranje AD</t>
  </si>
  <si>
    <t>Grawe neživotno osiguranje AD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</si>
  <si>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classes** </t>
    </r>
    <r>
      <rPr>
        <b/>
        <sz val="11"/>
        <rFont val="Arial"/>
        <family val="2"/>
        <charset val="238"/>
      </rPr>
      <t xml:space="preserve">
</t>
    </r>
  </si>
  <si>
    <t>* Zarađena premija predstavlja ukupnu fakturisanu premiju u toku                                       obračunskog perioda, uvećanu za ukupnu prenosnu permiju na početku perioda i umanjenu za ukupnu prenosnu premiju na kraju perioda.</t>
  </si>
  <si>
    <t>za period od 1. januara do 30 . juna 2023. godine</t>
  </si>
  <si>
    <t>PRELIMINARNI IZVJEŠTAJ ZA TRŽIŠTE OSIGURANJA - II KVARTAL 2023. GODINE</t>
  </si>
  <si>
    <t>PRELIMINARY REPORT FOR INSURANCE MARKET - Q2 2023</t>
  </si>
  <si>
    <t>for the period 1 January - 30 June 2023</t>
  </si>
  <si>
    <t>Avgust, 2023. godine                                                                                    verzija 01</t>
  </si>
  <si>
    <r>
      <rPr>
        <sz val="8"/>
        <color rgb="FFFF0000"/>
        <rFont val="Arial"/>
        <family val="2"/>
      </rPr>
      <t>August</t>
    </r>
    <r>
      <rPr>
        <sz val="8"/>
        <color theme="1"/>
        <rFont val="Arial"/>
        <family val="2"/>
        <charset val="238"/>
      </rPr>
      <t>, 2023                                                                                        version 01</t>
    </r>
  </si>
  <si>
    <r>
      <t xml:space="preserve">Podaci za tržište osiguranja, ukupno na dan 30.09.2023. godine / </t>
    </r>
    <r>
      <rPr>
        <i/>
        <sz val="11"/>
        <rFont val="Arial"/>
        <family val="2"/>
        <charset val="238"/>
      </rPr>
      <t>Insurance market data, TOTAL as of 30.09.2023.</t>
    </r>
  </si>
  <si>
    <t xml:space="preserve">30.09.2023. </t>
  </si>
  <si>
    <t>01.01-30.09.2023.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</si>
</sst>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/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3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0" fontId="33" fillId="37" borderId="0" xfId="0" applyFont="1" applyFill="1" applyAlignment="1">
      <alignment vertical="center"/>
    </xf>
    <xf numFmtId="49" fontId="67" fillId="35" borderId="0" xfId="0" applyNumberFormat="1" applyFont="1" applyFill="1" applyAlignment="1">
      <alignment horizontal="right" vertical="center"/>
    </xf>
    <xf numFmtId="170" fontId="55" fillId="0" borderId="11" xfId="69" applyNumberFormat="1" applyFont="1" applyBorder="1" applyAlignment="1">
      <alignment horizontal="center" vertical="center" wrapText="1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68" fillId="37" borderId="24" xfId="0" applyFont="1" applyFill="1" applyBorder="1" applyAlignment="1">
      <alignment horizontal="left" vertical="center" wrapText="1"/>
    </xf>
    <xf numFmtId="0" fontId="68" fillId="37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3" fontId="0" fillId="0" borderId="0" xfId="0" applyNumberFormat="1" applyAlignment="1">
      <alignment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28" sqref="A28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4"/>
    </row>
    <row r="8" spans="1:1" ht="15.75" customHeight="1" x14ac:dyDescent="0.25">
      <c r="A8" s="65"/>
    </row>
    <row r="9" spans="1:1" ht="15.75" customHeight="1" x14ac:dyDescent="0.25">
      <c r="A9" s="64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106</v>
      </c>
    </row>
    <row r="18" spans="1:1" x14ac:dyDescent="0.25">
      <c r="A18" s="9" t="s">
        <v>105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107</v>
      </c>
    </row>
    <row r="23" spans="1:1" x14ac:dyDescent="0.25">
      <c r="A23" s="11" t="s">
        <v>108</v>
      </c>
    </row>
    <row r="26" spans="1:1" x14ac:dyDescent="0.25">
      <c r="A26" s="102" t="s">
        <v>109</v>
      </c>
    </row>
    <row r="27" spans="1:1" x14ac:dyDescent="0.25">
      <c r="A27" s="128" t="s">
        <v>110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42" sqref="B42"/>
    </sheetView>
  </sheetViews>
  <sheetFormatPr defaultColWidth="9.140625" defaultRowHeight="12.75" x14ac:dyDescent="0.2"/>
  <cols>
    <col min="1" max="1" width="6.42578125" style="9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2" t="s">
        <v>54</v>
      </c>
      <c r="B5" s="50" t="s">
        <v>68</v>
      </c>
    </row>
    <row r="6" spans="1:2" s="3" customFormat="1" x14ac:dyDescent="0.2">
      <c r="A6" s="92" t="s">
        <v>55</v>
      </c>
      <c r="B6" s="13" t="s">
        <v>60</v>
      </c>
    </row>
    <row r="7" spans="1:2" s="4" customFormat="1" x14ac:dyDescent="0.2">
      <c r="A7" s="92" t="s">
        <v>62</v>
      </c>
      <c r="B7" s="31" t="s">
        <v>59</v>
      </c>
    </row>
    <row r="8" spans="1:2" s="4" customFormat="1" ht="25.5" x14ac:dyDescent="0.2">
      <c r="A8" s="92" t="s">
        <v>55</v>
      </c>
      <c r="B8" s="13" t="s">
        <v>58</v>
      </c>
    </row>
    <row r="9" spans="1:2" x14ac:dyDescent="0.2">
      <c r="A9" s="92" t="s">
        <v>56</v>
      </c>
      <c r="B9" s="59" t="s">
        <v>83</v>
      </c>
    </row>
    <row r="10" spans="1:2" x14ac:dyDescent="0.2">
      <c r="A10" s="92" t="s">
        <v>57</v>
      </c>
      <c r="B10" s="59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F21" sqref="F21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2" t="s">
        <v>67</v>
      </c>
      <c r="C2" s="63"/>
      <c r="D2" s="18"/>
    </row>
    <row r="3" spans="1:12" x14ac:dyDescent="0.25">
      <c r="B3" s="55"/>
      <c r="C3" s="56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7"/>
      <c r="E4" s="58"/>
      <c r="F4" s="58"/>
      <c r="G4" s="58"/>
      <c r="H4" s="58"/>
      <c r="I4" s="58"/>
      <c r="J4" s="58"/>
      <c r="K4" s="58"/>
      <c r="L4" s="58"/>
    </row>
    <row r="5" spans="1:12" x14ac:dyDescent="0.25">
      <c r="B5" s="68" t="s">
        <v>13</v>
      </c>
      <c r="C5" s="69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8" t="s">
        <v>12</v>
      </c>
      <c r="C6" s="69" t="s">
        <v>102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8" t="s">
        <v>11</v>
      </c>
      <c r="C7" s="69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8" t="s">
        <v>10</v>
      </c>
      <c r="C8" s="69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8" t="s">
        <v>9</v>
      </c>
      <c r="C9" s="69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8" t="s">
        <v>13</v>
      </c>
      <c r="C11" s="69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8" t="s">
        <v>12</v>
      </c>
      <c r="C12" s="69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8" t="s">
        <v>11</v>
      </c>
      <c r="C13" s="69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8" t="s">
        <v>10</v>
      </c>
      <c r="C14" s="69" t="s">
        <v>101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8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0"/>
      <c r="C16" s="6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8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8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8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8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8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8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8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8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8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8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8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8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8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8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8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8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8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8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8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8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8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8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8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8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8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8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8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8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8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8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8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8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8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8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8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8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8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8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8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8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8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8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8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8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8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8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8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8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8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8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8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8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8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8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8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8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8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zoomScale="130" zoomScaleNormal="130" workbookViewId="0">
      <selection activeCell="C19" sqref="C19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1" bestFit="1" customWidth="1"/>
    <col min="5" max="5" width="14.42578125" style="27" bestFit="1" customWidth="1"/>
    <col min="6" max="6" width="15.28515625" style="112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2"/>
      <c r="F1" s="112"/>
    </row>
    <row r="2" spans="1:11" s="24" customFormat="1" ht="15" x14ac:dyDescent="0.25">
      <c r="B2" s="42" t="s">
        <v>111</v>
      </c>
      <c r="C2" s="42"/>
      <c r="D2" s="113"/>
      <c r="E2" s="43"/>
      <c r="F2" s="113"/>
      <c r="G2" s="43"/>
      <c r="H2" s="43"/>
      <c r="I2" s="43"/>
    </row>
    <row r="3" spans="1:11" s="24" customFormat="1" ht="14.45" customHeight="1" x14ac:dyDescent="0.25">
      <c r="B3" s="130" t="s">
        <v>84</v>
      </c>
      <c r="C3" s="130"/>
      <c r="D3" s="131"/>
      <c r="F3" s="112"/>
    </row>
    <row r="4" spans="1:11" s="24" customFormat="1" x14ac:dyDescent="0.25">
      <c r="D4" s="112"/>
      <c r="F4" s="112"/>
    </row>
    <row r="5" spans="1:11" s="24" customFormat="1" ht="45" x14ac:dyDescent="0.2">
      <c r="B5" s="103" t="s">
        <v>18</v>
      </c>
      <c r="C5" s="103" t="s">
        <v>81</v>
      </c>
      <c r="D5" s="103" t="s">
        <v>69</v>
      </c>
      <c r="E5" s="103" t="s">
        <v>70</v>
      </c>
      <c r="F5" s="103" t="s">
        <v>85</v>
      </c>
      <c r="G5" s="103" t="s">
        <v>71</v>
      </c>
      <c r="H5" s="103" t="s">
        <v>72</v>
      </c>
      <c r="I5" s="103" t="s">
        <v>86</v>
      </c>
      <c r="J5" s="25"/>
      <c r="K5" s="28"/>
    </row>
    <row r="6" spans="1:11" s="24" customFormat="1" ht="15" x14ac:dyDescent="0.25">
      <c r="B6" s="104" t="s">
        <v>13</v>
      </c>
      <c r="C6" s="66" t="s">
        <v>2</v>
      </c>
      <c r="D6" s="114">
        <v>10605858.510000002</v>
      </c>
      <c r="E6" s="67">
        <f>D6/$D$15</f>
        <v>0.11656715295381229</v>
      </c>
      <c r="F6" s="122">
        <v>9359804.4499999993</v>
      </c>
      <c r="G6" s="126">
        <v>30688968</v>
      </c>
      <c r="H6" s="67">
        <f>G6/$G$15</f>
        <v>0.10138623640355311</v>
      </c>
      <c r="I6" s="129">
        <v>1505769</v>
      </c>
      <c r="J6" s="125"/>
      <c r="K6" s="119"/>
    </row>
    <row r="7" spans="1:11" s="24" customFormat="1" ht="15" x14ac:dyDescent="0.25">
      <c r="B7" s="104" t="s">
        <v>12</v>
      </c>
      <c r="C7" s="66" t="s">
        <v>102</v>
      </c>
      <c r="D7" s="114">
        <v>6534086.4099999992</v>
      </c>
      <c r="E7" s="67">
        <f t="shared" ref="E7:E14" si="0">D7/$D$15</f>
        <v>7.1815011415600719E-2</v>
      </c>
      <c r="F7" s="122">
        <v>5877793.8200000003</v>
      </c>
      <c r="G7" s="126">
        <v>15890918.739999998</v>
      </c>
      <c r="H7" s="67">
        <f t="shared" ref="H7:H14" si="1">G7/$G$15</f>
        <v>5.2498358499487245E-2</v>
      </c>
      <c r="I7" s="129">
        <v>963565.62</v>
      </c>
      <c r="J7" s="125"/>
      <c r="K7" s="28"/>
    </row>
    <row r="8" spans="1:11" s="24" customFormat="1" ht="15" x14ac:dyDescent="0.25">
      <c r="B8" s="104" t="s">
        <v>11</v>
      </c>
      <c r="C8" s="66" t="s">
        <v>0</v>
      </c>
      <c r="D8" s="114">
        <v>28389424.840000004</v>
      </c>
      <c r="E8" s="67">
        <f t="shared" si="0"/>
        <v>0.31202324870493087</v>
      </c>
      <c r="F8" s="122">
        <v>26524956.669999998</v>
      </c>
      <c r="G8" s="126">
        <v>62557392.570000008</v>
      </c>
      <c r="H8" s="67">
        <f t="shared" si="1"/>
        <v>0.20666900861221196</v>
      </c>
      <c r="I8" s="129">
        <v>2657708.4700000002</v>
      </c>
      <c r="J8" s="125"/>
      <c r="K8" s="119"/>
    </row>
    <row r="9" spans="1:11" s="24" customFormat="1" ht="15" x14ac:dyDescent="0.25">
      <c r="B9" s="104" t="s">
        <v>10</v>
      </c>
      <c r="C9" s="66" t="s">
        <v>15</v>
      </c>
      <c r="D9" s="114">
        <v>16181531.700000001</v>
      </c>
      <c r="E9" s="67">
        <f t="shared" si="0"/>
        <v>0.17784841075546859</v>
      </c>
      <c r="F9" s="122">
        <v>13726429.099999998</v>
      </c>
      <c r="G9" s="126">
        <v>36611719.369999997</v>
      </c>
      <c r="H9" s="67">
        <f t="shared" si="1"/>
        <v>0.1209530550257462</v>
      </c>
      <c r="I9" s="129">
        <v>2998055.43</v>
      </c>
      <c r="J9" s="125"/>
      <c r="K9" s="28"/>
    </row>
    <row r="10" spans="1:11" s="24" customFormat="1" ht="15" x14ac:dyDescent="0.25">
      <c r="B10" s="104" t="s">
        <v>9</v>
      </c>
      <c r="C10" s="66" t="s">
        <v>1</v>
      </c>
      <c r="D10" s="114">
        <v>13436526.899999999</v>
      </c>
      <c r="E10" s="67">
        <f t="shared" si="0"/>
        <v>0.14767853869100059</v>
      </c>
      <c r="F10" s="122">
        <v>11368928.059999997</v>
      </c>
      <c r="G10" s="126">
        <v>26775381.330000002</v>
      </c>
      <c r="H10" s="67">
        <f t="shared" si="1"/>
        <v>8.8457035809045861E-2</v>
      </c>
      <c r="I10" s="129">
        <v>1219045.25</v>
      </c>
      <c r="J10" s="125"/>
      <c r="K10" s="28"/>
    </row>
    <row r="11" spans="1:11" s="24" customFormat="1" ht="15" x14ac:dyDescent="0.25">
      <c r="B11" s="104" t="s">
        <v>8</v>
      </c>
      <c r="C11" s="66" t="s">
        <v>4</v>
      </c>
      <c r="D11" s="114">
        <v>4796891.3500000006</v>
      </c>
      <c r="E11" s="67">
        <f t="shared" si="0"/>
        <v>5.2721801556286182E-2</v>
      </c>
      <c r="F11" s="122">
        <v>4870934.9700000007</v>
      </c>
      <c r="G11" s="126">
        <v>72646317.029999986</v>
      </c>
      <c r="H11" s="67">
        <f t="shared" si="1"/>
        <v>0.23999949011811167</v>
      </c>
      <c r="I11" s="129">
        <v>1285875.67</v>
      </c>
      <c r="J11" s="125"/>
      <c r="K11" s="28"/>
    </row>
    <row r="12" spans="1:11" s="24" customFormat="1" ht="15" x14ac:dyDescent="0.25">
      <c r="B12" s="104" t="s">
        <v>7</v>
      </c>
      <c r="C12" s="66" t="s">
        <v>14</v>
      </c>
      <c r="D12" s="114">
        <v>3936629.17</v>
      </c>
      <c r="E12" s="67">
        <f t="shared" si="0"/>
        <v>4.3266809014014369E-2</v>
      </c>
      <c r="F12" s="122">
        <v>3945512.42</v>
      </c>
      <c r="G12" s="126">
        <v>9533740.1899999976</v>
      </c>
      <c r="H12" s="67">
        <f t="shared" si="1"/>
        <v>3.1496335644567622E-2</v>
      </c>
      <c r="I12" s="129">
        <v>949152.26</v>
      </c>
      <c r="J12" s="125"/>
      <c r="K12" s="28"/>
    </row>
    <row r="13" spans="1:11" s="24" customFormat="1" ht="15" x14ac:dyDescent="0.25">
      <c r="B13" s="104" t="s">
        <v>6</v>
      </c>
      <c r="C13" s="66" t="s">
        <v>3</v>
      </c>
      <c r="D13" s="114">
        <v>1170996.46</v>
      </c>
      <c r="E13" s="67">
        <f t="shared" si="0"/>
        <v>1.2870219165425459E-2</v>
      </c>
      <c r="F13" s="122">
        <v>1178815.02</v>
      </c>
      <c r="G13" s="126">
        <v>14201375.260000002</v>
      </c>
      <c r="H13" s="67">
        <f t="shared" si="1"/>
        <v>4.6916663648185586E-2</v>
      </c>
      <c r="I13" s="129">
        <v>235842.02</v>
      </c>
      <c r="J13" s="125"/>
      <c r="K13" s="28"/>
    </row>
    <row r="14" spans="1:11" s="24" customFormat="1" ht="15" x14ac:dyDescent="0.25">
      <c r="B14" s="104" t="s">
        <v>17</v>
      </c>
      <c r="C14" s="66" t="s">
        <v>101</v>
      </c>
      <c r="D14" s="114">
        <v>5933021.1899999995</v>
      </c>
      <c r="E14" s="67">
        <f t="shared" si="0"/>
        <v>6.5208807743460953E-2</v>
      </c>
      <c r="F14" s="122">
        <v>5954669.7599999998</v>
      </c>
      <c r="G14" s="126">
        <v>33787818.210000001</v>
      </c>
      <c r="H14" s="67">
        <f t="shared" si="1"/>
        <v>0.11162381623909076</v>
      </c>
      <c r="I14" s="129">
        <v>577676.92000000004</v>
      </c>
      <c r="J14" s="125"/>
    </row>
    <row r="15" spans="1:11" s="24" customFormat="1" x14ac:dyDescent="0.25">
      <c r="B15" s="105"/>
      <c r="C15" s="106" t="s">
        <v>16</v>
      </c>
      <c r="D15" s="115">
        <f>SUM(D6:D14)</f>
        <v>90984966.530000001</v>
      </c>
      <c r="E15" s="108">
        <v>1</v>
      </c>
      <c r="F15" s="115">
        <f>SUM(F6:F14)</f>
        <v>82807844.269999996</v>
      </c>
      <c r="G15" s="107">
        <f>SUM(G6:G14)</f>
        <v>302693630.69999999</v>
      </c>
      <c r="H15" s="108">
        <v>1</v>
      </c>
      <c r="I15" s="115">
        <f>SUM(I6:I14)</f>
        <v>12392690.639999999</v>
      </c>
      <c r="J15" s="26"/>
    </row>
    <row r="16" spans="1:11" x14ac:dyDescent="0.25">
      <c r="B16" s="52"/>
      <c r="C16" s="52"/>
      <c r="D16" s="116"/>
      <c r="E16" s="52"/>
      <c r="F16" s="123"/>
      <c r="G16" s="111"/>
      <c r="H16" s="53"/>
      <c r="I16" s="54"/>
    </row>
    <row r="17" spans="2:8" x14ac:dyDescent="0.2">
      <c r="B17" s="7" t="s">
        <v>5</v>
      </c>
      <c r="D17" s="117"/>
      <c r="E17" s="109"/>
      <c r="F17" s="117"/>
      <c r="G17" s="27"/>
      <c r="H17" s="27"/>
    </row>
    <row r="18" spans="2:8" x14ac:dyDescent="0.25">
      <c r="B18" s="28"/>
      <c r="C18" s="29"/>
      <c r="D18" s="118"/>
      <c r="F18" s="124"/>
      <c r="G18" s="27"/>
      <c r="H18" s="27"/>
    </row>
    <row r="19" spans="2:8" s="28" customFormat="1" x14ac:dyDescent="0.25">
      <c r="D19" s="119"/>
      <c r="F19" s="119"/>
    </row>
    <row r="20" spans="2:8" s="28" customFormat="1" x14ac:dyDescent="0.25">
      <c r="D20" s="120"/>
      <c r="E20" s="110"/>
      <c r="F20" s="120"/>
      <c r="G20" s="110"/>
    </row>
    <row r="21" spans="2:8" s="28" customFormat="1" x14ac:dyDescent="0.25">
      <c r="D21" s="117"/>
      <c r="F21" s="120"/>
    </row>
    <row r="22" spans="2:8" s="28" customFormat="1" x14ac:dyDescent="0.25">
      <c r="D22" s="119"/>
      <c r="F22" s="119"/>
    </row>
    <row r="23" spans="2:8" s="28" customFormat="1" x14ac:dyDescent="0.25">
      <c r="D23" s="119"/>
      <c r="F23" s="119"/>
    </row>
    <row r="24" spans="2:8" s="28" customFormat="1" x14ac:dyDescent="0.25">
      <c r="D24" s="119"/>
      <c r="F24" s="119"/>
    </row>
    <row r="25" spans="2:8" s="28" customFormat="1" x14ac:dyDescent="0.25">
      <c r="D25" s="119"/>
      <c r="F25" s="119"/>
    </row>
    <row r="26" spans="2:8" s="28" customFormat="1" x14ac:dyDescent="0.25">
      <c r="D26" s="119"/>
      <c r="F26" s="119"/>
    </row>
    <row r="27" spans="2:8" s="28" customFormat="1" x14ac:dyDescent="0.25">
      <c r="B27" s="27"/>
      <c r="D27" s="119"/>
      <c r="F27" s="119"/>
    </row>
    <row r="28" spans="2:8" x14ac:dyDescent="0.25">
      <c r="F28" s="121"/>
      <c r="G28" s="27"/>
      <c r="H28" s="27"/>
    </row>
    <row r="29" spans="2:8" x14ac:dyDescent="0.25">
      <c r="F29" s="121"/>
      <c r="G29" s="27"/>
      <c r="H29" s="27"/>
    </row>
    <row r="30" spans="2:8" x14ac:dyDescent="0.25">
      <c r="F30" s="121"/>
      <c r="G30" s="27"/>
      <c r="H30" s="27"/>
    </row>
    <row r="31" spans="2:8" x14ac:dyDescent="0.25">
      <c r="F31" s="121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topLeftCell="A4" zoomScale="140" zoomScaleNormal="140" workbookViewId="0">
      <selection activeCell="C17" sqref="C17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0" t="s">
        <v>62</v>
      </c>
    </row>
    <row r="2" spans="1:6" ht="15" x14ac:dyDescent="0.25">
      <c r="B2" s="40" t="s">
        <v>82</v>
      </c>
      <c r="C2" s="44"/>
      <c r="D2" s="44"/>
      <c r="E2" s="44"/>
      <c r="F2" s="44"/>
    </row>
    <row r="3" spans="1:6" x14ac:dyDescent="0.25">
      <c r="B3" s="76" t="s">
        <v>87</v>
      </c>
      <c r="C3" s="44"/>
      <c r="D3" s="44"/>
      <c r="E3" s="44"/>
      <c r="F3" s="44"/>
    </row>
    <row r="4" spans="1:6" x14ac:dyDescent="0.25">
      <c r="C4" s="46"/>
    </row>
    <row r="5" spans="1:6" x14ac:dyDescent="0.25">
      <c r="B5" s="132" t="s">
        <v>50</v>
      </c>
      <c r="C5" s="47" t="s">
        <v>112</v>
      </c>
    </row>
    <row r="6" spans="1:6" x14ac:dyDescent="0.25">
      <c r="B6" s="133"/>
      <c r="C6" s="45" t="s">
        <v>19</v>
      </c>
    </row>
    <row r="7" spans="1:6" x14ac:dyDescent="0.25">
      <c r="A7" s="36"/>
      <c r="B7" s="70" t="s">
        <v>73</v>
      </c>
      <c r="C7" s="77">
        <v>1221419.21</v>
      </c>
    </row>
    <row r="8" spans="1:6" ht="33.75" x14ac:dyDescent="0.25">
      <c r="A8" s="36"/>
      <c r="B8" s="71" t="s">
        <v>88</v>
      </c>
      <c r="C8" s="78">
        <v>13778215.819999998</v>
      </c>
    </row>
    <row r="9" spans="1:6" x14ac:dyDescent="0.25">
      <c r="B9" s="71" t="s">
        <v>90</v>
      </c>
      <c r="C9" s="78">
        <v>204000703.25</v>
      </c>
    </row>
    <row r="10" spans="1:6" x14ac:dyDescent="0.25">
      <c r="B10" s="71" t="s">
        <v>91</v>
      </c>
      <c r="C10" s="78">
        <v>20873782.479999997</v>
      </c>
    </row>
    <row r="11" spans="1:6" x14ac:dyDescent="0.25">
      <c r="B11" s="71" t="s">
        <v>74</v>
      </c>
      <c r="C11" s="78">
        <v>32105598.859999999</v>
      </c>
    </row>
    <row r="12" spans="1:6" ht="22.5" x14ac:dyDescent="0.25">
      <c r="B12" s="71" t="s">
        <v>75</v>
      </c>
      <c r="C12" s="78">
        <v>17246196.73</v>
      </c>
    </row>
    <row r="13" spans="1:6" x14ac:dyDescent="0.25">
      <c r="B13" s="71" t="s">
        <v>92</v>
      </c>
      <c r="C13" s="78">
        <v>12712467.67</v>
      </c>
    </row>
    <row r="14" spans="1:6" x14ac:dyDescent="0.25">
      <c r="B14" s="72" t="s">
        <v>76</v>
      </c>
      <c r="C14" s="79">
        <v>755246.67999999993</v>
      </c>
    </row>
    <row r="15" spans="1:6" x14ac:dyDescent="0.25">
      <c r="B15" s="48" t="s">
        <v>89</v>
      </c>
      <c r="C15" s="80">
        <f t="shared" ref="C15" si="0">SUM(C7:C14)</f>
        <v>302693630.70000005</v>
      </c>
    </row>
    <row r="16" spans="1:6" s="34" customFormat="1" ht="18" customHeight="1" x14ac:dyDescent="0.25">
      <c r="B16" s="37"/>
    </row>
    <row r="17" spans="2:3" s="38" customFormat="1" x14ac:dyDescent="0.25">
      <c r="B17" s="134" t="s">
        <v>52</v>
      </c>
      <c r="C17" s="47" t="str">
        <f>C5</f>
        <v xml:space="preserve">30.09.2023. </v>
      </c>
    </row>
    <row r="18" spans="2:3" x14ac:dyDescent="0.25">
      <c r="B18" s="135"/>
      <c r="C18" s="45" t="s">
        <v>19</v>
      </c>
    </row>
    <row r="19" spans="2:3" x14ac:dyDescent="0.25">
      <c r="B19" s="73" t="s">
        <v>93</v>
      </c>
      <c r="C19" s="77">
        <v>46913079.299999997</v>
      </c>
    </row>
    <row r="20" spans="2:3" x14ac:dyDescent="0.25">
      <c r="B20" s="74" t="s">
        <v>77</v>
      </c>
      <c r="C20" s="78">
        <v>37893513.080000006</v>
      </c>
    </row>
    <row r="21" spans="2:3" x14ac:dyDescent="0.25">
      <c r="B21" s="74" t="s">
        <v>78</v>
      </c>
      <c r="C21" s="78">
        <v>190526063.59999996</v>
      </c>
    </row>
    <row r="22" spans="2:3" x14ac:dyDescent="0.25">
      <c r="B22" s="74" t="s">
        <v>94</v>
      </c>
      <c r="C22" s="78">
        <v>20411102.400000002</v>
      </c>
    </row>
    <row r="23" spans="2:3" ht="22.5" x14ac:dyDescent="0.25">
      <c r="B23" s="74" t="s">
        <v>95</v>
      </c>
      <c r="C23" s="78">
        <v>2395949.3200000003</v>
      </c>
    </row>
    <row r="24" spans="2:3" x14ac:dyDescent="0.25">
      <c r="B24" s="75" t="s">
        <v>96</v>
      </c>
      <c r="C24" s="79">
        <v>4553923</v>
      </c>
    </row>
    <row r="25" spans="2:3" s="39" customFormat="1" x14ac:dyDescent="0.25">
      <c r="B25" s="49" t="s">
        <v>51</v>
      </c>
      <c r="C25" s="80">
        <f>SUM(C19:C24)</f>
        <v>302693630.69999993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H28" sqref="H28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7" width="9.140625" style="32"/>
    <col min="8" max="8" width="6" style="32" customWidth="1"/>
    <col min="9" max="16384" width="9.140625" style="32"/>
  </cols>
  <sheetData>
    <row r="1" spans="1:8" x14ac:dyDescent="0.25">
      <c r="A1" s="100" t="s">
        <v>55</v>
      </c>
    </row>
    <row r="2" spans="1:8" ht="18" customHeight="1" x14ac:dyDescent="0.25">
      <c r="B2" s="136" t="s">
        <v>99</v>
      </c>
      <c r="C2" s="136"/>
      <c r="D2" s="136"/>
      <c r="E2" s="136"/>
      <c r="F2" s="136"/>
      <c r="G2" s="136"/>
      <c r="H2" s="136"/>
    </row>
    <row r="3" spans="1:8" s="34" customFormat="1" ht="15" customHeight="1" x14ac:dyDescent="0.25">
      <c r="B3" s="137" t="s">
        <v>80</v>
      </c>
      <c r="C3" s="137"/>
      <c r="D3" s="137"/>
      <c r="E3" s="137"/>
      <c r="F3" s="137"/>
      <c r="G3" s="137"/>
      <c r="H3" s="137"/>
    </row>
    <row r="4" spans="1:8" s="34" customFormat="1" ht="14.25" x14ac:dyDescent="0.25">
      <c r="B4" s="41"/>
      <c r="C4" s="41"/>
      <c r="D4" s="35"/>
    </row>
    <row r="5" spans="1:8" ht="22.5" x14ac:dyDescent="0.25">
      <c r="B5" s="81" t="s">
        <v>49</v>
      </c>
      <c r="C5" s="81" t="s">
        <v>48</v>
      </c>
      <c r="D5" s="82" t="s">
        <v>113</v>
      </c>
    </row>
    <row r="6" spans="1:8" ht="22.5" x14ac:dyDescent="0.25">
      <c r="B6" s="83">
        <v>1</v>
      </c>
      <c r="C6" s="84" t="s">
        <v>22</v>
      </c>
      <c r="D6" s="85">
        <v>9786270.5</v>
      </c>
    </row>
    <row r="7" spans="1:8" ht="22.5" x14ac:dyDescent="0.25">
      <c r="B7" s="83">
        <v>2</v>
      </c>
      <c r="C7" s="84" t="s">
        <v>23</v>
      </c>
      <c r="D7" s="85">
        <v>4665543.37</v>
      </c>
    </row>
    <row r="8" spans="1:8" ht="22.5" x14ac:dyDescent="0.25">
      <c r="B8" s="83">
        <v>3</v>
      </c>
      <c r="C8" s="84" t="s">
        <v>24</v>
      </c>
      <c r="D8" s="85">
        <v>6899998.1399999997</v>
      </c>
    </row>
    <row r="9" spans="1:8" ht="22.5" x14ac:dyDescent="0.25">
      <c r="B9" s="83">
        <v>4</v>
      </c>
      <c r="C9" s="84" t="s">
        <v>25</v>
      </c>
      <c r="D9" s="85">
        <v>184149.94</v>
      </c>
    </row>
    <row r="10" spans="1:8" ht="22.5" x14ac:dyDescent="0.25">
      <c r="B10" s="83">
        <v>5</v>
      </c>
      <c r="C10" s="84" t="s">
        <v>26</v>
      </c>
      <c r="D10" s="85">
        <v>753412.44000000006</v>
      </c>
    </row>
    <row r="11" spans="1:8" ht="22.5" x14ac:dyDescent="0.25">
      <c r="B11" s="83">
        <v>6</v>
      </c>
      <c r="C11" s="84" t="s">
        <v>27</v>
      </c>
      <c r="D11" s="85">
        <v>542439.80000000005</v>
      </c>
    </row>
    <row r="12" spans="1:8" ht="22.5" x14ac:dyDescent="0.25">
      <c r="B12" s="83">
        <v>7</v>
      </c>
      <c r="C12" s="84" t="s">
        <v>28</v>
      </c>
      <c r="D12" s="85">
        <v>504328.24</v>
      </c>
    </row>
    <row r="13" spans="1:8" ht="22.5" x14ac:dyDescent="0.25">
      <c r="B13" s="83">
        <v>8</v>
      </c>
      <c r="C13" s="84" t="s">
        <v>29</v>
      </c>
      <c r="D13" s="85">
        <v>3214854.65</v>
      </c>
    </row>
    <row r="14" spans="1:8" ht="22.5" x14ac:dyDescent="0.25">
      <c r="B14" s="83">
        <v>9</v>
      </c>
      <c r="C14" s="84" t="s">
        <v>30</v>
      </c>
      <c r="D14" s="85">
        <v>9301337.6999999993</v>
      </c>
    </row>
    <row r="15" spans="1:8" ht="33.75" x14ac:dyDescent="0.25">
      <c r="B15" s="83">
        <v>10</v>
      </c>
      <c r="C15" s="84" t="s">
        <v>31</v>
      </c>
      <c r="D15" s="85">
        <v>33302778.230000004</v>
      </c>
    </row>
    <row r="16" spans="1:8" ht="33.75" x14ac:dyDescent="0.25">
      <c r="B16" s="83">
        <v>11</v>
      </c>
      <c r="C16" s="84" t="s">
        <v>32</v>
      </c>
      <c r="D16" s="85">
        <v>916385.33</v>
      </c>
    </row>
    <row r="17" spans="2:4" ht="33.75" x14ac:dyDescent="0.25">
      <c r="B17" s="83">
        <v>12</v>
      </c>
      <c r="C17" s="84" t="s">
        <v>33</v>
      </c>
      <c r="D17" s="85">
        <v>405219.67000000004</v>
      </c>
    </row>
    <row r="18" spans="2:4" ht="22.5" x14ac:dyDescent="0.25">
      <c r="B18" s="83">
        <v>13</v>
      </c>
      <c r="C18" s="84" t="s">
        <v>34</v>
      </c>
      <c r="D18" s="85">
        <v>1963488.67</v>
      </c>
    </row>
    <row r="19" spans="2:4" ht="22.5" x14ac:dyDescent="0.25">
      <c r="B19" s="83">
        <v>14</v>
      </c>
      <c r="C19" s="84" t="s">
        <v>35</v>
      </c>
      <c r="D19" s="85">
        <v>1135059.8399999999</v>
      </c>
    </row>
    <row r="20" spans="2:4" ht="22.5" x14ac:dyDescent="0.25">
      <c r="B20" s="83">
        <v>15</v>
      </c>
      <c r="C20" s="84" t="s">
        <v>36</v>
      </c>
      <c r="D20" s="85">
        <v>42794.69</v>
      </c>
    </row>
    <row r="21" spans="2:4" ht="22.5" x14ac:dyDescent="0.25">
      <c r="B21" s="83">
        <v>16</v>
      </c>
      <c r="C21" s="84" t="s">
        <v>37</v>
      </c>
      <c r="D21" s="85">
        <v>320164.17</v>
      </c>
    </row>
    <row r="22" spans="2:4" ht="22.5" x14ac:dyDescent="0.25">
      <c r="B22" s="83">
        <v>17</v>
      </c>
      <c r="C22" s="84" t="s">
        <v>38</v>
      </c>
      <c r="D22" s="85">
        <v>4192.2000000000007</v>
      </c>
    </row>
    <row r="23" spans="2:4" ht="22.5" x14ac:dyDescent="0.25">
      <c r="B23" s="83">
        <v>18</v>
      </c>
      <c r="C23" s="84" t="s">
        <v>39</v>
      </c>
      <c r="D23" s="85">
        <v>1129004.08</v>
      </c>
    </row>
    <row r="24" spans="2:4" ht="22.5" x14ac:dyDescent="0.25">
      <c r="B24" s="83">
        <v>19</v>
      </c>
      <c r="C24" s="84" t="s">
        <v>40</v>
      </c>
      <c r="D24" s="85">
        <v>76006.7</v>
      </c>
    </row>
    <row r="25" spans="2:4" ht="22.5" x14ac:dyDescent="0.25">
      <c r="B25" s="86">
        <v>20</v>
      </c>
      <c r="C25" s="84" t="s">
        <v>41</v>
      </c>
      <c r="D25" s="85">
        <v>14547799.800000001</v>
      </c>
    </row>
    <row r="26" spans="2:4" ht="22.5" x14ac:dyDescent="0.25">
      <c r="B26" s="86">
        <v>21</v>
      </c>
      <c r="C26" s="84" t="s">
        <v>42</v>
      </c>
      <c r="D26" s="85">
        <v>15782.630000000001</v>
      </c>
    </row>
    <row r="27" spans="2:4" ht="22.5" x14ac:dyDescent="0.25">
      <c r="B27" s="86">
        <v>22</v>
      </c>
      <c r="C27" s="84" t="s">
        <v>43</v>
      </c>
      <c r="D27" s="85">
        <v>1257917.9100000001</v>
      </c>
    </row>
    <row r="28" spans="2:4" ht="22.5" x14ac:dyDescent="0.25">
      <c r="B28" s="86">
        <v>23</v>
      </c>
      <c r="C28" s="84" t="s">
        <v>44</v>
      </c>
      <c r="D28" s="85">
        <v>16037.83</v>
      </c>
    </row>
    <row r="29" spans="2:4" ht="22.5" x14ac:dyDescent="0.25">
      <c r="B29" s="98" t="s">
        <v>21</v>
      </c>
      <c r="C29" s="87" t="s">
        <v>45</v>
      </c>
      <c r="D29" s="88">
        <f>SUM(D6:D24)</f>
        <v>75147428.360000014</v>
      </c>
    </row>
    <row r="30" spans="2:4" ht="22.5" x14ac:dyDescent="0.25">
      <c r="B30" s="98" t="s">
        <v>20</v>
      </c>
      <c r="C30" s="87" t="s">
        <v>46</v>
      </c>
      <c r="D30" s="88">
        <f>SUM(D25:D28)</f>
        <v>15837538.170000002</v>
      </c>
    </row>
    <row r="31" spans="2:4" ht="19.5" customHeight="1" x14ac:dyDescent="0.25">
      <c r="B31" s="98"/>
      <c r="C31" s="89" t="s">
        <v>47</v>
      </c>
      <c r="D31" s="88">
        <f>D29+D30</f>
        <v>90984966.530000016</v>
      </c>
    </row>
    <row r="32" spans="2:4" x14ac:dyDescent="0.25">
      <c r="B32" s="101"/>
      <c r="C32" s="101"/>
      <c r="D32" s="51"/>
    </row>
    <row r="33" spans="2:3" x14ac:dyDescent="0.25">
      <c r="B33" s="99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4"/>
  <sheetViews>
    <sheetView showGridLines="0" topLeftCell="A10" workbookViewId="0">
      <selection activeCell="F29" sqref="F29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6" width="9.140625" style="16"/>
    <col min="7" max="7" width="11.7109375" style="16" customWidth="1"/>
    <col min="8" max="16384" width="9.140625" style="16"/>
  </cols>
  <sheetData>
    <row r="1" spans="1:7" x14ac:dyDescent="0.25">
      <c r="A1" s="100" t="s">
        <v>56</v>
      </c>
    </row>
    <row r="2" spans="1:7" ht="13.5" customHeight="1" x14ac:dyDescent="0.25">
      <c r="B2" s="140" t="s">
        <v>103</v>
      </c>
      <c r="C2" s="141"/>
      <c r="D2" s="141"/>
      <c r="E2" s="141"/>
      <c r="F2" s="141"/>
      <c r="G2" s="141"/>
    </row>
    <row r="3" spans="1:7" ht="15" customHeight="1" x14ac:dyDescent="0.25">
      <c r="B3" s="137" t="s">
        <v>80</v>
      </c>
      <c r="C3" s="137"/>
      <c r="D3" s="137"/>
      <c r="E3" s="137"/>
      <c r="F3" s="137"/>
      <c r="G3" s="137"/>
    </row>
    <row r="4" spans="1:7" ht="13.5" customHeight="1" x14ac:dyDescent="0.25">
      <c r="D4" s="19"/>
    </row>
    <row r="5" spans="1:7" ht="22.5" x14ac:dyDescent="0.25">
      <c r="B5" s="81" t="s">
        <v>49</v>
      </c>
      <c r="C5" s="81" t="s">
        <v>48</v>
      </c>
      <c r="D5" s="90" t="str">
        <f>'B-2'!D5</f>
        <v>01.01-30.09.2023.</v>
      </c>
    </row>
    <row r="6" spans="1:7" ht="22.5" x14ac:dyDescent="0.25">
      <c r="B6" s="83">
        <v>1</v>
      </c>
      <c r="C6" s="84" t="s">
        <v>22</v>
      </c>
      <c r="D6" s="85">
        <v>8814353.5</v>
      </c>
    </row>
    <row r="7" spans="1:7" ht="22.5" x14ac:dyDescent="0.25">
      <c r="B7" s="83">
        <v>2</v>
      </c>
      <c r="C7" s="84" t="s">
        <v>23</v>
      </c>
      <c r="D7" s="85">
        <v>4210050.3499999996</v>
      </c>
    </row>
    <row r="8" spans="1:7" ht="22.5" x14ac:dyDescent="0.25">
      <c r="B8" s="83">
        <v>3</v>
      </c>
      <c r="C8" s="84" t="s">
        <v>24</v>
      </c>
      <c r="D8" s="85">
        <v>5776368.0300000003</v>
      </c>
    </row>
    <row r="9" spans="1:7" ht="22.5" x14ac:dyDescent="0.25">
      <c r="B9" s="83">
        <v>4</v>
      </c>
      <c r="C9" s="84" t="s">
        <v>25</v>
      </c>
      <c r="D9" s="85">
        <v>131085.22</v>
      </c>
    </row>
    <row r="10" spans="1:7" ht="22.5" x14ac:dyDescent="0.25">
      <c r="B10" s="83">
        <v>5</v>
      </c>
      <c r="C10" s="84" t="s">
        <v>26</v>
      </c>
      <c r="D10" s="85">
        <v>556517.13</v>
      </c>
    </row>
    <row r="11" spans="1:7" ht="22.5" x14ac:dyDescent="0.25">
      <c r="B11" s="83">
        <v>6</v>
      </c>
      <c r="C11" s="84" t="s">
        <v>27</v>
      </c>
      <c r="D11" s="85">
        <v>324491.67</v>
      </c>
    </row>
    <row r="12" spans="1:7" ht="22.5" x14ac:dyDescent="0.25">
      <c r="B12" s="83">
        <v>7</v>
      </c>
      <c r="C12" s="84" t="s">
        <v>28</v>
      </c>
      <c r="D12" s="85">
        <v>446061.56000000006</v>
      </c>
    </row>
    <row r="13" spans="1:7" ht="22.5" x14ac:dyDescent="0.25">
      <c r="B13" s="83">
        <v>8</v>
      </c>
      <c r="C13" s="84" t="s">
        <v>29</v>
      </c>
      <c r="D13" s="85">
        <v>2965764.0999999996</v>
      </c>
    </row>
    <row r="14" spans="1:7" ht="22.5" x14ac:dyDescent="0.25">
      <c r="B14" s="83">
        <v>9</v>
      </c>
      <c r="C14" s="84" t="s">
        <v>30</v>
      </c>
      <c r="D14" s="85">
        <v>7564906.6900000004</v>
      </c>
    </row>
    <row r="15" spans="1:7" ht="33.75" x14ac:dyDescent="0.25">
      <c r="B15" s="83">
        <v>10</v>
      </c>
      <c r="C15" s="84" t="s">
        <v>31</v>
      </c>
      <c r="D15" s="85">
        <v>30992111.109999999</v>
      </c>
    </row>
    <row r="16" spans="1:7" ht="33.75" x14ac:dyDescent="0.25">
      <c r="B16" s="83">
        <v>11</v>
      </c>
      <c r="C16" s="84" t="s">
        <v>32</v>
      </c>
      <c r="D16" s="85">
        <v>661395.88</v>
      </c>
    </row>
    <row r="17" spans="2:4" ht="33.75" x14ac:dyDescent="0.25">
      <c r="B17" s="83">
        <v>12</v>
      </c>
      <c r="C17" s="84" t="s">
        <v>33</v>
      </c>
      <c r="D17" s="85">
        <v>294412.14</v>
      </c>
    </row>
    <row r="18" spans="2:4" ht="22.5" x14ac:dyDescent="0.25">
      <c r="B18" s="83">
        <v>13</v>
      </c>
      <c r="C18" s="84" t="s">
        <v>34</v>
      </c>
      <c r="D18" s="85">
        <v>1905628.6900000002</v>
      </c>
    </row>
    <row r="19" spans="2:4" ht="22.5" x14ac:dyDescent="0.25">
      <c r="B19" s="83">
        <v>14</v>
      </c>
      <c r="C19" s="84" t="s">
        <v>35</v>
      </c>
      <c r="D19" s="85">
        <v>776081.93</v>
      </c>
    </row>
    <row r="20" spans="2:4" ht="22.5" x14ac:dyDescent="0.25">
      <c r="B20" s="83">
        <v>15</v>
      </c>
      <c r="C20" s="84" t="s">
        <v>36</v>
      </c>
      <c r="D20" s="85">
        <v>48738.94</v>
      </c>
    </row>
    <row r="21" spans="2:4" ht="22.5" x14ac:dyDescent="0.25">
      <c r="B21" s="83">
        <v>16</v>
      </c>
      <c r="C21" s="84" t="s">
        <v>37</v>
      </c>
      <c r="D21" s="85">
        <v>234126.87</v>
      </c>
    </row>
    <row r="22" spans="2:4" ht="22.5" x14ac:dyDescent="0.25">
      <c r="B22" s="83">
        <v>17</v>
      </c>
      <c r="C22" s="84" t="s">
        <v>38</v>
      </c>
      <c r="D22" s="85">
        <v>4122.71</v>
      </c>
    </row>
    <row r="23" spans="2:4" ht="22.5" x14ac:dyDescent="0.25">
      <c r="B23" s="83">
        <v>18</v>
      </c>
      <c r="C23" s="84" t="s">
        <v>39</v>
      </c>
      <c r="D23" s="85">
        <v>1085602.06</v>
      </c>
    </row>
    <row r="24" spans="2:4" ht="22.5" x14ac:dyDescent="0.25">
      <c r="B24" s="83">
        <v>19</v>
      </c>
      <c r="C24" s="84" t="s">
        <v>40</v>
      </c>
      <c r="D24" s="85">
        <v>66093.52</v>
      </c>
    </row>
    <row r="25" spans="2:4" ht="22.5" x14ac:dyDescent="0.25">
      <c r="B25" s="86">
        <v>20</v>
      </c>
      <c r="C25" s="84" t="s">
        <v>41</v>
      </c>
      <c r="D25" s="85">
        <v>14556180.66</v>
      </c>
    </row>
    <row r="26" spans="2:4" ht="22.5" x14ac:dyDescent="0.25">
      <c r="B26" s="86">
        <v>21</v>
      </c>
      <c r="C26" s="84" t="s">
        <v>42</v>
      </c>
      <c r="D26" s="85">
        <v>15782.630000000001</v>
      </c>
    </row>
    <row r="27" spans="2:4" ht="22.5" x14ac:dyDescent="0.25">
      <c r="B27" s="86">
        <v>22</v>
      </c>
      <c r="C27" s="84" t="s">
        <v>43</v>
      </c>
      <c r="D27" s="85">
        <v>1361931.0499999998</v>
      </c>
    </row>
    <row r="28" spans="2:4" ht="22.5" x14ac:dyDescent="0.25">
      <c r="B28" s="86">
        <v>23</v>
      </c>
      <c r="C28" s="84" t="s">
        <v>44</v>
      </c>
      <c r="D28" s="85">
        <v>16037.83</v>
      </c>
    </row>
    <row r="29" spans="2:4" ht="22.5" x14ac:dyDescent="0.25">
      <c r="B29" s="98" t="s">
        <v>21</v>
      </c>
      <c r="C29" s="87" t="s">
        <v>45</v>
      </c>
      <c r="D29" s="88">
        <f>SUM(D6:D24)</f>
        <v>66857912.100000001</v>
      </c>
    </row>
    <row r="30" spans="2:4" ht="22.5" x14ac:dyDescent="0.25">
      <c r="B30" s="98" t="s">
        <v>20</v>
      </c>
      <c r="C30" s="87" t="s">
        <v>46</v>
      </c>
      <c r="D30" s="88">
        <f>SUM(D25:D28)</f>
        <v>15949932.17</v>
      </c>
    </row>
    <row r="31" spans="2:4" x14ac:dyDescent="0.25">
      <c r="B31" s="98"/>
      <c r="C31" s="89" t="s">
        <v>47</v>
      </c>
      <c r="D31" s="88">
        <f>D29+D30</f>
        <v>82807844.269999996</v>
      </c>
    </row>
    <row r="32" spans="2:4" s="127" customFormat="1" ht="15" customHeight="1" x14ac:dyDescent="0.25">
      <c r="B32" s="138" t="s">
        <v>104</v>
      </c>
      <c r="C32" s="138"/>
      <c r="D32" s="138"/>
    </row>
    <row r="33" spans="2:4" ht="18" customHeight="1" x14ac:dyDescent="0.25">
      <c r="B33" s="139"/>
      <c r="C33" s="139"/>
      <c r="D33" s="139"/>
    </row>
    <row r="34" spans="2:4" x14ac:dyDescent="0.25">
      <c r="B34" s="99" t="s">
        <v>5</v>
      </c>
      <c r="C34" s="6"/>
    </row>
  </sheetData>
  <mergeCells count="3">
    <mergeCell ref="B32:D33"/>
    <mergeCell ref="B3:G3"/>
    <mergeCell ref="B2:G2"/>
  </mergeCells>
  <hyperlinks>
    <hyperlink ref="B34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G34"/>
  <sheetViews>
    <sheetView showGridLines="0" topLeftCell="A16" zoomScaleNormal="100" workbookViewId="0">
      <selection activeCell="D34" sqref="D34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1.7109375" style="6" customWidth="1"/>
    <col min="6" max="6" width="14.7109375" style="6" customWidth="1"/>
    <col min="7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7" s="16" customFormat="1" ht="14.25" x14ac:dyDescent="0.25">
      <c r="A1" s="100" t="s">
        <v>57</v>
      </c>
      <c r="D1" s="14"/>
    </row>
    <row r="2" spans="1:7" s="16" customFormat="1" ht="13.9" customHeight="1" x14ac:dyDescent="0.25">
      <c r="B2" s="140" t="s">
        <v>98</v>
      </c>
      <c r="C2" s="140"/>
      <c r="D2" s="140"/>
      <c r="E2" s="140"/>
      <c r="F2" s="140"/>
    </row>
    <row r="3" spans="1:7" s="16" customFormat="1" ht="15" customHeight="1" x14ac:dyDescent="0.25">
      <c r="B3" s="137" t="s">
        <v>79</v>
      </c>
      <c r="C3" s="137"/>
      <c r="D3" s="137"/>
      <c r="E3" s="137"/>
      <c r="F3" s="137"/>
    </row>
    <row r="4" spans="1:7" s="95" customFormat="1" ht="15" customHeight="1" x14ac:dyDescent="0.25"/>
    <row r="5" spans="1:7" s="96" customFormat="1" ht="22.5" x14ac:dyDescent="0.25">
      <c r="B5" s="81" t="s">
        <v>49</v>
      </c>
      <c r="C5" s="81" t="s">
        <v>48</v>
      </c>
      <c r="D5" s="90" t="str">
        <f>'B-3'!D5</f>
        <v>01.01-30.09.2023.</v>
      </c>
    </row>
    <row r="6" spans="1:7" ht="22.5" x14ac:dyDescent="0.25">
      <c r="B6" s="83">
        <v>1</v>
      </c>
      <c r="C6" s="84" t="s">
        <v>22</v>
      </c>
      <c r="D6" s="85">
        <v>7017</v>
      </c>
    </row>
    <row r="7" spans="1:7" s="93" customFormat="1" ht="24" customHeight="1" x14ac:dyDescent="0.25">
      <c r="B7" s="83">
        <v>2</v>
      </c>
      <c r="C7" s="84" t="s">
        <v>23</v>
      </c>
      <c r="D7" s="85">
        <v>23431</v>
      </c>
      <c r="G7" s="6"/>
    </row>
    <row r="8" spans="1:7" s="97" customFormat="1" ht="22.5" x14ac:dyDescent="0.25">
      <c r="B8" s="83">
        <v>3</v>
      </c>
      <c r="C8" s="84" t="s">
        <v>24</v>
      </c>
      <c r="D8" s="85">
        <v>2471</v>
      </c>
      <c r="G8" s="6"/>
    </row>
    <row r="9" spans="1:7" ht="22.5" x14ac:dyDescent="0.25">
      <c r="B9" s="83">
        <v>4</v>
      </c>
      <c r="C9" s="84" t="s">
        <v>25</v>
      </c>
      <c r="D9" s="85">
        <v>0</v>
      </c>
    </row>
    <row r="10" spans="1:7" ht="22.5" x14ac:dyDescent="0.25">
      <c r="B10" s="83">
        <v>5</v>
      </c>
      <c r="C10" s="84" t="s">
        <v>26</v>
      </c>
      <c r="D10" s="85">
        <v>0</v>
      </c>
    </row>
    <row r="11" spans="1:7" ht="22.5" x14ac:dyDescent="0.25">
      <c r="B11" s="83">
        <v>6</v>
      </c>
      <c r="C11" s="84" t="s">
        <v>27</v>
      </c>
      <c r="D11" s="85">
        <v>0</v>
      </c>
    </row>
    <row r="12" spans="1:7" ht="22.5" x14ac:dyDescent="0.25">
      <c r="B12" s="83">
        <v>7</v>
      </c>
      <c r="C12" s="84" t="s">
        <v>28</v>
      </c>
      <c r="D12" s="85">
        <v>131</v>
      </c>
    </row>
    <row r="13" spans="1:7" ht="22.5" x14ac:dyDescent="0.25">
      <c r="B13" s="83">
        <v>8</v>
      </c>
      <c r="C13" s="84" t="s">
        <v>29</v>
      </c>
      <c r="D13" s="85">
        <v>267</v>
      </c>
    </row>
    <row r="14" spans="1:7" ht="22.5" x14ac:dyDescent="0.25">
      <c r="B14" s="83">
        <v>9</v>
      </c>
      <c r="C14" s="84" t="s">
        <v>30</v>
      </c>
      <c r="D14" s="85">
        <v>1334</v>
      </c>
    </row>
    <row r="15" spans="1:7" ht="33.75" x14ac:dyDescent="0.25">
      <c r="B15" s="83">
        <v>10</v>
      </c>
      <c r="C15" s="84" t="s">
        <v>31</v>
      </c>
      <c r="D15" s="85">
        <v>10416</v>
      </c>
    </row>
    <row r="16" spans="1:7" ht="33.75" x14ac:dyDescent="0.25">
      <c r="B16" s="83">
        <v>11</v>
      </c>
      <c r="C16" s="84" t="s">
        <v>32</v>
      </c>
      <c r="D16" s="85">
        <v>74</v>
      </c>
    </row>
    <row r="17" spans="2:4" ht="33.75" x14ac:dyDescent="0.25">
      <c r="B17" s="83">
        <v>12</v>
      </c>
      <c r="C17" s="84" t="s">
        <v>33</v>
      </c>
      <c r="D17" s="85">
        <v>15</v>
      </c>
    </row>
    <row r="18" spans="2:4" ht="22.5" x14ac:dyDescent="0.25">
      <c r="B18" s="83">
        <v>13</v>
      </c>
      <c r="C18" s="84" t="s">
        <v>34</v>
      </c>
      <c r="D18" s="85">
        <v>133</v>
      </c>
    </row>
    <row r="19" spans="2:4" ht="22.5" x14ac:dyDescent="0.25">
      <c r="B19" s="83">
        <v>14</v>
      </c>
      <c r="C19" s="84" t="s">
        <v>35</v>
      </c>
      <c r="D19" s="85">
        <v>30</v>
      </c>
    </row>
    <row r="20" spans="2:4" ht="18.2" customHeight="1" x14ac:dyDescent="0.25">
      <c r="B20" s="83">
        <v>15</v>
      </c>
      <c r="C20" s="84" t="s">
        <v>36</v>
      </c>
      <c r="D20" s="85">
        <v>32</v>
      </c>
    </row>
    <row r="21" spans="2:4" ht="22.5" x14ac:dyDescent="0.25">
      <c r="B21" s="83">
        <v>16</v>
      </c>
      <c r="C21" s="84" t="s">
        <v>37</v>
      </c>
      <c r="D21" s="85">
        <v>319</v>
      </c>
    </row>
    <row r="22" spans="2:4" ht="22.5" x14ac:dyDescent="0.25">
      <c r="B22" s="83">
        <v>17</v>
      </c>
      <c r="C22" s="84" t="s">
        <v>38</v>
      </c>
      <c r="D22" s="85">
        <v>0</v>
      </c>
    </row>
    <row r="23" spans="2:4" ht="22.5" x14ac:dyDescent="0.25">
      <c r="B23" s="83">
        <v>18</v>
      </c>
      <c r="C23" s="84" t="s">
        <v>39</v>
      </c>
      <c r="D23" s="85">
        <v>3747</v>
      </c>
    </row>
    <row r="24" spans="2:4" ht="22.5" x14ac:dyDescent="0.25">
      <c r="B24" s="83">
        <v>19</v>
      </c>
      <c r="C24" s="84" t="s">
        <v>40</v>
      </c>
      <c r="D24" s="85">
        <v>6</v>
      </c>
    </row>
    <row r="25" spans="2:4" ht="22.5" x14ac:dyDescent="0.25">
      <c r="B25" s="86">
        <v>20</v>
      </c>
      <c r="C25" s="84" t="s">
        <v>41</v>
      </c>
      <c r="D25" s="85">
        <v>1662</v>
      </c>
    </row>
    <row r="26" spans="2:4" ht="22.5" x14ac:dyDescent="0.25">
      <c r="B26" s="86">
        <v>21</v>
      </c>
      <c r="C26" s="84" t="s">
        <v>42</v>
      </c>
      <c r="D26" s="85">
        <v>29</v>
      </c>
    </row>
    <row r="27" spans="2:4" ht="22.5" x14ac:dyDescent="0.25">
      <c r="B27" s="86">
        <v>22</v>
      </c>
      <c r="C27" s="84" t="s">
        <v>43</v>
      </c>
      <c r="D27" s="85">
        <v>484</v>
      </c>
    </row>
    <row r="28" spans="2:4" ht="22.5" x14ac:dyDescent="0.25">
      <c r="B28" s="86">
        <v>23</v>
      </c>
      <c r="C28" s="84" t="s">
        <v>44</v>
      </c>
      <c r="D28" s="85">
        <v>1</v>
      </c>
    </row>
    <row r="29" spans="2:4" ht="22.5" x14ac:dyDescent="0.25">
      <c r="B29" s="98" t="s">
        <v>21</v>
      </c>
      <c r="C29" s="87" t="s">
        <v>45</v>
      </c>
      <c r="D29" s="88">
        <f>SUM(D6:D24)</f>
        <v>49423</v>
      </c>
    </row>
    <row r="30" spans="2:4" ht="22.5" x14ac:dyDescent="0.25">
      <c r="B30" s="98" t="s">
        <v>20</v>
      </c>
      <c r="C30" s="87" t="s">
        <v>46</v>
      </c>
      <c r="D30" s="88">
        <f>SUM(D25:D28)</f>
        <v>2176</v>
      </c>
    </row>
    <row r="31" spans="2:4" x14ac:dyDescent="0.25">
      <c r="B31" s="98"/>
      <c r="C31" s="89" t="s">
        <v>47</v>
      </c>
      <c r="D31" s="88">
        <f>D29+D30</f>
        <v>51599</v>
      </c>
    </row>
    <row r="34" spans="2:2" ht="12.75" x14ac:dyDescent="0.25">
      <c r="B34" s="99" t="s">
        <v>5</v>
      </c>
    </row>
  </sheetData>
  <mergeCells count="2">
    <mergeCell ref="B2:F2"/>
    <mergeCell ref="B3:F3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tabSelected="1" workbookViewId="0">
      <selection activeCell="I22" sqref="I22"/>
    </sheetView>
  </sheetViews>
  <sheetFormatPr defaultColWidth="9.140625" defaultRowHeight="15" x14ac:dyDescent="0.25"/>
  <cols>
    <col min="1" max="1" width="4.7109375" style="94" bestFit="1" customWidth="1"/>
    <col min="2" max="2" width="6" style="94" customWidth="1"/>
    <col min="3" max="3" width="47.7109375" style="94" customWidth="1"/>
    <col min="4" max="4" width="14" style="94" customWidth="1"/>
    <col min="5" max="6" width="9.140625" style="94" customWidth="1"/>
    <col min="7" max="16384" width="9.140625" style="94"/>
  </cols>
  <sheetData>
    <row r="1" spans="1:7" x14ac:dyDescent="0.25">
      <c r="A1" s="100" t="s">
        <v>63</v>
      </c>
      <c r="B1" s="16"/>
      <c r="C1" s="16"/>
      <c r="D1" s="14"/>
    </row>
    <row r="2" spans="1:7" x14ac:dyDescent="0.25">
      <c r="A2" s="16"/>
      <c r="B2" s="140" t="s">
        <v>97</v>
      </c>
      <c r="C2" s="140"/>
      <c r="D2" s="140"/>
      <c r="E2" s="140"/>
      <c r="F2" s="140"/>
    </row>
    <row r="3" spans="1:7" x14ac:dyDescent="0.25">
      <c r="A3" s="16"/>
      <c r="B3" s="44" t="s">
        <v>100</v>
      </c>
      <c r="C3" s="44"/>
      <c r="D3" s="44"/>
      <c r="E3" s="44"/>
      <c r="F3" s="44"/>
    </row>
    <row r="4" spans="1:7" x14ac:dyDescent="0.25">
      <c r="A4" s="95"/>
      <c r="B4" s="95"/>
      <c r="C4" s="95"/>
      <c r="D4" s="95"/>
    </row>
    <row r="5" spans="1:7" ht="22.5" x14ac:dyDescent="0.25">
      <c r="A5" s="96"/>
      <c r="B5" s="81" t="s">
        <v>49</v>
      </c>
      <c r="C5" s="81" t="s">
        <v>48</v>
      </c>
      <c r="D5" s="90" t="str">
        <f>'B-2'!D5</f>
        <v>01.01-30.09.2023.</v>
      </c>
    </row>
    <row r="6" spans="1:7" ht="22.5" x14ac:dyDescent="0.25">
      <c r="A6" s="6"/>
      <c r="B6" s="83">
        <v>1</v>
      </c>
      <c r="C6" s="84" t="s">
        <v>22</v>
      </c>
      <c r="D6" s="85">
        <v>4516583.88</v>
      </c>
      <c r="G6" s="142"/>
    </row>
    <row r="7" spans="1:7" ht="22.5" x14ac:dyDescent="0.25">
      <c r="A7" s="93"/>
      <c r="B7" s="83">
        <v>2</v>
      </c>
      <c r="C7" s="84" t="s">
        <v>23</v>
      </c>
      <c r="D7" s="85">
        <v>1793951.79</v>
      </c>
      <c r="G7" s="142"/>
    </row>
    <row r="8" spans="1:7" ht="22.5" x14ac:dyDescent="0.25">
      <c r="A8" s="97"/>
      <c r="B8" s="83">
        <v>3</v>
      </c>
      <c r="C8" s="84" t="s">
        <v>24</v>
      </c>
      <c r="D8" s="85">
        <v>3478390.8200000003</v>
      </c>
      <c r="G8" s="142"/>
    </row>
    <row r="9" spans="1:7" ht="22.5" x14ac:dyDescent="0.25">
      <c r="A9" s="6"/>
      <c r="B9" s="83">
        <v>4</v>
      </c>
      <c r="C9" s="84" t="s">
        <v>25</v>
      </c>
      <c r="D9" s="85">
        <v>0</v>
      </c>
      <c r="G9" s="142"/>
    </row>
    <row r="10" spans="1:7" ht="22.5" x14ac:dyDescent="0.25">
      <c r="A10" s="6"/>
      <c r="B10" s="83">
        <v>5</v>
      </c>
      <c r="C10" s="84" t="s">
        <v>26</v>
      </c>
      <c r="D10" s="85">
        <v>0</v>
      </c>
      <c r="G10" s="142"/>
    </row>
    <row r="11" spans="1:7" ht="22.5" x14ac:dyDescent="0.25">
      <c r="A11" s="6"/>
      <c r="B11" s="83">
        <v>6</v>
      </c>
      <c r="C11" s="84" t="s">
        <v>27</v>
      </c>
      <c r="D11" s="85">
        <v>0</v>
      </c>
      <c r="G11" s="142"/>
    </row>
    <row r="12" spans="1:7" ht="22.5" x14ac:dyDescent="0.25">
      <c r="A12" s="6"/>
      <c r="B12" s="83">
        <v>7</v>
      </c>
      <c r="C12" s="84" t="s">
        <v>28</v>
      </c>
      <c r="D12" s="85">
        <v>18732.28</v>
      </c>
      <c r="G12" s="142"/>
    </row>
    <row r="13" spans="1:7" ht="22.5" x14ac:dyDescent="0.25">
      <c r="A13" s="6"/>
      <c r="B13" s="83">
        <v>8</v>
      </c>
      <c r="C13" s="84" t="s">
        <v>29</v>
      </c>
      <c r="D13" s="85">
        <v>640541.29</v>
      </c>
      <c r="G13" s="142"/>
    </row>
    <row r="14" spans="1:7" ht="22.5" x14ac:dyDescent="0.25">
      <c r="A14" s="6"/>
      <c r="B14" s="83">
        <v>9</v>
      </c>
      <c r="C14" s="84" t="s">
        <v>30</v>
      </c>
      <c r="D14" s="85">
        <v>2254735.6</v>
      </c>
      <c r="G14" s="142"/>
    </row>
    <row r="15" spans="1:7" ht="22.5" x14ac:dyDescent="0.25">
      <c r="A15" s="6"/>
      <c r="B15" s="83">
        <v>10</v>
      </c>
      <c r="C15" s="84" t="s">
        <v>31</v>
      </c>
      <c r="D15" s="85">
        <v>13431057.050000001</v>
      </c>
      <c r="G15" s="142"/>
    </row>
    <row r="16" spans="1:7" ht="22.5" x14ac:dyDescent="0.25">
      <c r="A16" s="6"/>
      <c r="B16" s="83">
        <v>11</v>
      </c>
      <c r="C16" s="84" t="s">
        <v>32</v>
      </c>
      <c r="D16" s="85">
        <v>9044.9500000000007</v>
      </c>
      <c r="G16" s="142"/>
    </row>
    <row r="17" spans="1:7" ht="25.5" customHeight="1" x14ac:dyDescent="0.25">
      <c r="A17" s="6"/>
      <c r="B17" s="83">
        <v>12</v>
      </c>
      <c r="C17" s="84" t="s">
        <v>33</v>
      </c>
      <c r="D17" s="85">
        <v>7693.78</v>
      </c>
      <c r="G17" s="142"/>
    </row>
    <row r="18" spans="1:7" ht="22.5" x14ac:dyDescent="0.25">
      <c r="A18" s="6"/>
      <c r="B18" s="83">
        <v>13</v>
      </c>
      <c r="C18" s="84" t="s">
        <v>34</v>
      </c>
      <c r="D18" s="85">
        <v>139825.37</v>
      </c>
      <c r="G18" s="142"/>
    </row>
    <row r="19" spans="1:7" ht="22.5" x14ac:dyDescent="0.25">
      <c r="A19" s="6"/>
      <c r="B19" s="83">
        <v>14</v>
      </c>
      <c r="C19" s="84" t="s">
        <v>35</v>
      </c>
      <c r="D19" s="85">
        <v>127275.59</v>
      </c>
      <c r="G19" s="142"/>
    </row>
    <row r="20" spans="1:7" ht="22.5" x14ac:dyDescent="0.25">
      <c r="A20" s="6"/>
      <c r="B20" s="83">
        <v>15</v>
      </c>
      <c r="C20" s="84" t="s">
        <v>36</v>
      </c>
      <c r="D20" s="85">
        <v>26315.33</v>
      </c>
      <c r="G20" s="142"/>
    </row>
    <row r="21" spans="1:7" ht="22.5" x14ac:dyDescent="0.25">
      <c r="A21" s="6"/>
      <c r="B21" s="83">
        <v>16</v>
      </c>
      <c r="C21" s="84" t="s">
        <v>37</v>
      </c>
      <c r="D21" s="85">
        <v>39780.629999999997</v>
      </c>
      <c r="G21" s="142"/>
    </row>
    <row r="22" spans="1:7" ht="22.5" x14ac:dyDescent="0.25">
      <c r="A22" s="6"/>
      <c r="B22" s="83">
        <v>17</v>
      </c>
      <c r="C22" s="84" t="s">
        <v>38</v>
      </c>
      <c r="D22" s="85">
        <v>0</v>
      </c>
      <c r="G22" s="142"/>
    </row>
    <row r="23" spans="1:7" ht="22.5" x14ac:dyDescent="0.25">
      <c r="A23" s="6"/>
      <c r="B23" s="83">
        <v>18</v>
      </c>
      <c r="C23" s="84" t="s">
        <v>39</v>
      </c>
      <c r="D23" s="85">
        <v>454350.61</v>
      </c>
      <c r="G23" s="142"/>
    </row>
    <row r="24" spans="1:7" ht="22.5" x14ac:dyDescent="0.25">
      <c r="A24" s="6"/>
      <c r="B24" s="83">
        <v>19</v>
      </c>
      <c r="C24" s="84" t="s">
        <v>40</v>
      </c>
      <c r="D24" s="85">
        <v>334.7</v>
      </c>
      <c r="G24" s="142"/>
    </row>
    <row r="25" spans="1:7" ht="22.5" x14ac:dyDescent="0.25">
      <c r="A25" s="6"/>
      <c r="B25" s="86">
        <v>20</v>
      </c>
      <c r="C25" s="84" t="s">
        <v>41</v>
      </c>
      <c r="D25" s="85">
        <v>7348131.6599999992</v>
      </c>
      <c r="G25" s="142"/>
    </row>
    <row r="26" spans="1:7" ht="22.5" x14ac:dyDescent="0.25">
      <c r="A26" s="6"/>
      <c r="B26" s="86">
        <v>21</v>
      </c>
      <c r="C26" s="84" t="s">
        <v>42</v>
      </c>
      <c r="D26" s="85">
        <v>37026.659999999996</v>
      </c>
      <c r="G26" s="142"/>
    </row>
    <row r="27" spans="1:7" ht="22.5" x14ac:dyDescent="0.25">
      <c r="A27" s="6"/>
      <c r="B27" s="86">
        <v>22</v>
      </c>
      <c r="C27" s="84" t="s">
        <v>43</v>
      </c>
      <c r="D27" s="85">
        <v>387537.22</v>
      </c>
      <c r="G27" s="142"/>
    </row>
    <row r="28" spans="1:7" ht="22.5" x14ac:dyDescent="0.25">
      <c r="A28" s="6"/>
      <c r="B28" s="86">
        <v>23</v>
      </c>
      <c r="C28" s="84" t="s">
        <v>44</v>
      </c>
      <c r="D28" s="85">
        <v>0</v>
      </c>
      <c r="G28" s="142"/>
    </row>
    <row r="29" spans="1:7" ht="22.5" x14ac:dyDescent="0.25">
      <c r="A29" s="6"/>
      <c r="B29" s="98" t="s">
        <v>21</v>
      </c>
      <c r="C29" s="87" t="s">
        <v>45</v>
      </c>
      <c r="D29" s="88">
        <f>SUM(D6:D24)</f>
        <v>26938613.669999998</v>
      </c>
    </row>
    <row r="30" spans="1:7" ht="22.5" x14ac:dyDescent="0.25">
      <c r="A30" s="6"/>
      <c r="B30" s="98" t="s">
        <v>20</v>
      </c>
      <c r="C30" s="87" t="s">
        <v>46</v>
      </c>
      <c r="D30" s="88">
        <f>SUM(D25:D28)</f>
        <v>7772695.5399999991</v>
      </c>
    </row>
    <row r="31" spans="1:7" x14ac:dyDescent="0.25">
      <c r="A31" s="6"/>
      <c r="B31" s="98"/>
      <c r="C31" s="89" t="s">
        <v>47</v>
      </c>
      <c r="D31" s="88">
        <f>D29+D30</f>
        <v>34711309.209999993</v>
      </c>
    </row>
    <row r="33" spans="2:3" x14ac:dyDescent="0.25">
      <c r="B33" s="99" t="s">
        <v>5</v>
      </c>
      <c r="C33" s="6"/>
    </row>
  </sheetData>
  <mergeCells count="1"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Mirjana Bosnjak</cp:lastModifiedBy>
  <cp:lastPrinted>2022-08-05T06:12:31Z</cp:lastPrinted>
  <dcterms:created xsi:type="dcterms:W3CDTF">2018-02-21T07:14:25Z</dcterms:created>
  <dcterms:modified xsi:type="dcterms:W3CDTF">2023-11-16T12:29:48Z</dcterms:modified>
</cp:coreProperties>
</file>