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 01\"/>
    </mc:Choice>
  </mc:AlternateContent>
  <bookViews>
    <workbookView xWindow="-120" yWindow="-120" windowWidth="29040" windowHeight="15840" activeTab="3"/>
  </bookViews>
  <sheets>
    <sheet name="Naslov" sheetId="5" r:id="rId1"/>
    <sheet name="Sadržaj" sheetId="4" r:id="rId2"/>
    <sheet name="Tabela 1" sheetId="1" r:id="rId3"/>
    <sheet name="Tabela 2" sheetId="3" r:id="rId4"/>
  </sheets>
  <externalReferences>
    <externalReference r:id="rId5"/>
    <externalReference r:id="rId6"/>
  </externalReference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2'!$A$1:$N$20</definedName>
    <definedName name="Tablela_1__Podaci_o_osiguranju_za_period_od_1.januara_do_31._marta_2018.">Sadržaj!$A$5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3" l="1"/>
  <c r="G16" i="3" l="1"/>
  <c r="C31" i="1" l="1"/>
  <c r="F31" i="1" l="1"/>
  <c r="F32" i="1"/>
  <c r="F33" i="1" l="1"/>
  <c r="K8" i="3" l="1"/>
  <c r="K7" i="3"/>
  <c r="E31" i="1" l="1"/>
  <c r="K13" i="3" l="1"/>
  <c r="K14" i="3"/>
  <c r="K15" i="3"/>
  <c r="K12" i="3"/>
  <c r="K11" i="3"/>
  <c r="K9" i="3"/>
  <c r="K10" i="3"/>
  <c r="J13" i="3"/>
  <c r="J14" i="3"/>
  <c r="J15" i="3"/>
  <c r="J12" i="3"/>
  <c r="J8" i="3"/>
  <c r="J9" i="3"/>
  <c r="J10" i="3"/>
  <c r="J11" i="3"/>
  <c r="J7" i="3"/>
  <c r="C16" i="3"/>
  <c r="B16" i="3"/>
  <c r="K16" i="3" l="1"/>
  <c r="N7" i="3"/>
  <c r="J16" i="3"/>
  <c r="I15" i="3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5" i="3"/>
  <c r="N14" i="3"/>
  <c r="N13" i="3"/>
  <c r="N9" i="3"/>
  <c r="N8" i="3"/>
  <c r="E16" i="3"/>
  <c r="D32" i="1"/>
  <c r="G32" i="1"/>
  <c r="E32" i="1"/>
  <c r="C32" i="1"/>
  <c r="C33" i="1" s="1"/>
  <c r="D31" i="1"/>
  <c r="G31" i="1"/>
  <c r="N16" i="3" l="1"/>
  <c r="E33" i="1"/>
  <c r="M7" i="3"/>
  <c r="M14" i="3"/>
  <c r="M10" i="3"/>
  <c r="L14" i="3"/>
  <c r="L8" i="3"/>
  <c r="L12" i="3"/>
  <c r="L10" i="3"/>
  <c r="M13" i="3"/>
  <c r="M8" i="3"/>
  <c r="M11" i="3"/>
  <c r="M15" i="3"/>
  <c r="M9" i="3"/>
  <c r="L7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<sst xmlns="http://schemas.openxmlformats.org/spreadsheetml/2006/main" count="89" uniqueCount="78">
  <si>
    <t>Lovćen osiguranje AD</t>
  </si>
  <si>
    <t>Swiss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</si>
  <si>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</si>
  <si>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</si>
  <si>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</si>
  <si>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</si>
  <si>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</si>
  <si>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</si>
  <si>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</si>
  <si>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</si>
  <si>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</si>
  <si>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</si>
  <si>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</si>
  <si>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</si>
  <si>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</si>
  <si>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</si>
  <si>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</si>
  <si>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</si>
  <si>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</si>
  <si>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</si>
  <si>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</si>
  <si>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</si>
  <si>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</si>
  <si>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</si>
  <si>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</si>
  <si>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</si>
  <si>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</si>
  <si>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</si>
  <si>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</si>
  <si>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</si>
  <si>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</si>
  <si>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</si>
  <si>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</si>
  <si>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</si>
  <si>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</si>
  <si>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Neživotna osiguranja / </t>
    </r>
    <r>
      <rPr>
        <sz val="10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</si>
  <si>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10"/>
        <color theme="0"/>
        <rFont val="Arial"/>
        <family val="2"/>
        <charset val="238"/>
      </rPr>
      <t>Life Insurance</t>
    </r>
  </si>
  <si>
    <r>
      <t>Ukupna /</t>
    </r>
    <r>
      <rPr>
        <sz val="10"/>
        <color theme="0"/>
        <rFont val="Arial"/>
        <family val="2"/>
        <charset val="238"/>
      </rPr>
      <t xml:space="preserve"> Total </t>
    </r>
  </si>
  <si>
    <r>
      <t xml:space="preserve">Indeks/
 </t>
    </r>
    <r>
      <rPr>
        <sz val="9"/>
        <color theme="0"/>
        <rFont val="Arial"/>
        <family val="2"/>
        <charset val="238"/>
      </rPr>
      <t xml:space="preserve">Index </t>
    </r>
  </si>
  <si>
    <r>
      <t xml:space="preserve">Društvo 
</t>
    </r>
    <r>
      <rPr>
        <i/>
        <sz val="9"/>
        <color theme="0"/>
        <rFont val="Arial"/>
        <family val="2"/>
        <charset val="238"/>
      </rPr>
      <t>Company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</si>
  <si>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</si>
  <si>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 Contents</t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</si>
  <si>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</si>
  <si>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</si>
  <si>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</si>
  <si>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</si>
  <si>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</si>
  <si>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</si>
  <si>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</si>
  <si>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</si>
  <si>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writenn premium GWP (€)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</si>
  <si>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</si>
  <si>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r>
      <t xml:space="preserve">UKUPNO/ </t>
    </r>
    <r>
      <rPr>
        <i/>
        <sz val="9"/>
        <color theme="0"/>
        <rFont val="Arial"/>
        <family val="2"/>
        <charset val="238"/>
      </rPr>
      <t>TOTAL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</si>
  <si>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</si>
  <si>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</si>
  <si>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</si>
  <si>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</si>
  <si>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</si>
  <si>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</si>
  <si>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</si>
  <si>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</si>
  <si>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Insurance</t>
    </r>
  </si>
  <si>
    <t>Februar, 2020. godine                                                                                     verzija 01</t>
  </si>
  <si>
    <t>February 2020                                                                                           version 01</t>
  </si>
  <si>
    <t>for the period 1 January - 31 January 2020</t>
  </si>
  <si>
    <t>za period od 1. januara do 31. januara 2020. godine</t>
  </si>
  <si>
    <t>Tablela 1: Podaci o osiguranju za period od 1. januara do 31. januara 2020. godine</t>
  </si>
  <si>
    <t>Table 1: Insurance data for the period 1 January - 31 January 2020</t>
  </si>
  <si>
    <t>Tablela 2: Bruto fakturisana premija za period od 1. januara do 31. januara 2020. godine</t>
  </si>
  <si>
    <t>Table 2: Gross Written Premium for the period 1 January - 31 January 2020</t>
  </si>
  <si>
    <r>
      <t xml:space="preserve">BFP/ </t>
    </r>
    <r>
      <rPr>
        <sz val="9"/>
        <color theme="0"/>
        <rFont val="Arial"/>
        <family val="2"/>
        <charset val="238"/>
      </rPr>
      <t>GWP 
I 2019</t>
    </r>
  </si>
  <si>
    <r>
      <t xml:space="preserve">BFP/ </t>
    </r>
    <r>
      <rPr>
        <sz val="9"/>
        <color theme="0"/>
        <rFont val="Arial"/>
        <family val="2"/>
        <charset val="238"/>
      </rPr>
      <t>GWP
I 2020</t>
    </r>
  </si>
  <si>
    <r>
      <t xml:space="preserve">Učešće/
  </t>
    </r>
    <r>
      <rPr>
        <sz val="9"/>
        <color theme="0"/>
        <rFont val="Arial"/>
        <family val="2"/>
        <charset val="238"/>
      </rPr>
      <t>Share I 2020</t>
    </r>
  </si>
  <si>
    <r>
      <t xml:space="preserve">Učešće/ 
</t>
    </r>
    <r>
      <rPr>
        <sz val="9"/>
        <color theme="0"/>
        <rFont val="Arial"/>
        <family val="2"/>
        <charset val="238"/>
      </rPr>
      <t>Share I 2019</t>
    </r>
  </si>
  <si>
    <r>
      <t xml:space="preserve">BFP/ </t>
    </r>
    <r>
      <rPr>
        <sz val="9"/>
        <color theme="0"/>
        <rFont val="Arial"/>
        <family val="2"/>
        <charset val="238"/>
      </rPr>
      <t>GWP 
I</t>
    </r>
    <r>
      <rPr>
        <b/>
        <sz val="9"/>
        <color theme="0"/>
        <rFont val="Arial"/>
        <family val="2"/>
        <charset val="238"/>
      </rPr>
      <t xml:space="preserve"> </t>
    </r>
    <r>
      <rPr>
        <sz val="9"/>
        <color theme="0"/>
        <rFont val="Arial"/>
        <family val="2"/>
        <charset val="238"/>
      </rPr>
      <t>2019</t>
    </r>
  </si>
  <si>
    <r>
      <t xml:space="preserve">Učešće/ 
</t>
    </r>
    <r>
      <rPr>
        <sz val="9"/>
        <color theme="0"/>
        <rFont val="Arial"/>
        <family val="2"/>
        <charset val="238"/>
      </rPr>
      <t>Share I 2020</t>
    </r>
  </si>
  <si>
    <r>
      <t xml:space="preserve">BFP/ </t>
    </r>
    <r>
      <rPr>
        <sz val="9"/>
        <color theme="0"/>
        <rFont val="Arial"/>
        <family val="2"/>
        <charset val="238"/>
      </rPr>
      <t>GWP
I  2019</t>
    </r>
  </si>
  <si>
    <r>
      <t xml:space="preserve">Učešće/
 </t>
    </r>
    <r>
      <rPr>
        <sz val="9"/>
        <color theme="0"/>
        <rFont val="Arial"/>
        <family val="2"/>
        <charset val="238"/>
      </rPr>
      <t>Share I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</si>
</sst>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#"/>
    <numFmt numFmtId="165" formatCode="00"/>
    <numFmt numFmtId="166" formatCode="_-* #,##0.00\ _k_n_-;\-* #,##0.00\ _k_n_-;_-* &quot;-&quot;??\ _k_n_-;_-@_-"/>
    <numFmt numFmtId="167" formatCode="#,##0_ ;\-#,##0\ "/>
    <numFmt numFmtId="168" formatCode="m\o\n\th\ d\,\ yyyy"/>
    <numFmt numFmtId="169" formatCode="#,#00"/>
    <numFmt numFmtId="170" formatCode="#,"/>
    <numFmt numFmtId="171" formatCode="0.0%"/>
    <numFmt numFmtId="172" formatCode="#,##0.0"/>
    <numFmt numFmtId="173" formatCode="0.0"/>
  </numFmts>
  <fonts count="6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u/>
      <sz val="9"/>
      <color rgb="FF0000FF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5">
    <xf numFmtId="0" fontId="0" fillId="0" borderId="0"/>
    <xf numFmtId="0" fontId="3" fillId="0" borderId="0"/>
    <xf numFmtId="166" fontId="3" fillId="0" borderId="0" applyFont="0" applyFill="0" applyBorder="0" applyAlignment="0" applyProtection="0"/>
    <xf numFmtId="0" fontId="6" fillId="0" borderId="0">
      <alignment vertical="top"/>
    </xf>
    <xf numFmtId="9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1" fillId="0" borderId="0"/>
    <xf numFmtId="0" fontId="4" fillId="0" borderId="0">
      <alignment vertical="top"/>
    </xf>
    <xf numFmtId="168" fontId="25" fillId="0" borderId="0">
      <protection locked="0"/>
    </xf>
    <xf numFmtId="169" fontId="25" fillId="0" borderId="0">
      <protection locked="0"/>
    </xf>
    <xf numFmtId="170" fontId="26" fillId="0" borderId="0">
      <protection locked="0"/>
    </xf>
    <xf numFmtId="170" fontId="26" fillId="0" borderId="0">
      <protection locked="0"/>
    </xf>
    <xf numFmtId="0" fontId="5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24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27" fillId="0" borderId="0" applyNumberFormat="0" applyFill="0" applyBorder="0" applyAlignment="0" applyProtection="0">
      <alignment vertical="top"/>
      <protection locked="0"/>
    </xf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>
      <alignment vertical="top"/>
    </xf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14" fontId="23" fillId="0" borderId="18" applyBorder="0"/>
    <xf numFmtId="0" fontId="5" fillId="0" borderId="0">
      <alignment vertical="top"/>
    </xf>
    <xf numFmtId="0" fontId="5" fillId="0" borderId="0"/>
    <xf numFmtId="0" fontId="3" fillId="10" borderId="8" applyNumberFormat="0" applyFont="0" applyAlignment="0" applyProtection="0"/>
    <xf numFmtId="0" fontId="3" fillId="0" borderId="0"/>
  </cellStyleXfs>
  <cellXfs count="112">
    <xf numFmtId="0" fontId="0" fillId="0" borderId="0" xfId="0"/>
    <xf numFmtId="0" fontId="29" fillId="0" borderId="0" xfId="66" applyFont="1" applyAlignment="1" applyProtection="1"/>
    <xf numFmtId="0" fontId="31" fillId="0" borderId="0" xfId="0" applyFont="1"/>
    <xf numFmtId="0" fontId="31" fillId="0" borderId="0" xfId="0" applyFont="1" applyAlignment="1">
      <alignment wrapText="1"/>
    </xf>
    <xf numFmtId="0" fontId="31" fillId="0" borderId="0" xfId="0" applyFont="1" applyAlignment="1">
      <alignment vertical="top"/>
    </xf>
    <xf numFmtId="3" fontId="31" fillId="0" borderId="0" xfId="0" applyNumberFormat="1" applyFont="1"/>
    <xf numFmtId="0" fontId="41" fillId="0" borderId="0" xfId="0" applyFont="1"/>
    <xf numFmtId="0" fontId="4" fillId="0" borderId="0" xfId="0" applyFont="1"/>
    <xf numFmtId="0" fontId="43" fillId="0" borderId="0" xfId="0" applyFont="1"/>
    <xf numFmtId="0" fontId="42" fillId="0" borderId="0" xfId="66" applyFont="1" applyAlignment="1" applyProtection="1"/>
    <xf numFmtId="0" fontId="41" fillId="0" borderId="10" xfId="0" applyFont="1" applyBorder="1"/>
    <xf numFmtId="3" fontId="47" fillId="0" borderId="0" xfId="0" applyNumberFormat="1" applyFont="1"/>
    <xf numFmtId="3" fontId="41" fillId="0" borderId="0" xfId="0" applyNumberFormat="1" applyFont="1"/>
    <xf numFmtId="0" fontId="31" fillId="0" borderId="0" xfId="0" applyFont="1" applyAlignment="1">
      <alignment horizontal="center" vertical="center"/>
    </xf>
    <xf numFmtId="0" fontId="47" fillId="0" borderId="0" xfId="0" applyFont="1"/>
    <xf numFmtId="0" fontId="31" fillId="0" borderId="0" xfId="0" applyFont="1" applyAlignment="1">
      <alignment vertical="center" wrapText="1"/>
    </xf>
    <xf numFmtId="3" fontId="31" fillId="0" borderId="0" xfId="0" applyNumberFormat="1" applyFont="1" applyAlignment="1">
      <alignment vertical="center"/>
    </xf>
    <xf numFmtId="3" fontId="35" fillId="0" borderId="0" xfId="0" applyNumberFormat="1" applyFont="1"/>
    <xf numFmtId="3" fontId="51" fillId="0" borderId="0" xfId="0" applyNumberFormat="1" applyFont="1"/>
    <xf numFmtId="0" fontId="35" fillId="0" borderId="0" xfId="0" applyFont="1"/>
    <xf numFmtId="0" fontId="51" fillId="0" borderId="0" xfId="0" applyFont="1"/>
    <xf numFmtId="0" fontId="35" fillId="35" borderId="0" xfId="0" applyFont="1" applyFill="1"/>
    <xf numFmtId="0" fontId="51" fillId="35" borderId="0" xfId="0" applyFont="1" applyFill="1"/>
    <xf numFmtId="3" fontId="35" fillId="35" borderId="0" xfId="0" applyNumberFormat="1" applyFont="1" applyFill="1"/>
    <xf numFmtId="3" fontId="51" fillId="35" borderId="0" xfId="0" applyNumberFormat="1" applyFont="1" applyFill="1"/>
    <xf numFmtId="0" fontId="0" fillId="0" borderId="0" xfId="0" applyAlignment="1">
      <alignment horizontal="center" vertical="center"/>
    </xf>
    <xf numFmtId="0" fontId="40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8" fillId="35" borderId="0" xfId="0" applyFont="1" applyFill="1" applyAlignment="1">
      <alignment horizontal="center" vertical="center"/>
    </xf>
    <xf numFmtId="0" fontId="53" fillId="37" borderId="0" xfId="3" applyFont="1" applyFill="1" applyAlignment="1">
      <alignment horizontal="center" vertical="center" wrapText="1"/>
    </xf>
    <xf numFmtId="0" fontId="54" fillId="38" borderId="0" xfId="0" applyFont="1" applyFill="1" applyAlignment="1">
      <alignment horizontal="center" vertical="center"/>
    </xf>
    <xf numFmtId="3" fontId="31" fillId="39" borderId="0" xfId="0" applyNumberFormat="1" applyFont="1" applyFill="1"/>
    <xf numFmtId="171" fontId="55" fillId="3" borderId="11" xfId="6" applyNumberFormat="1" applyFont="1" applyFill="1" applyBorder="1" applyAlignment="1">
      <alignment horizontal="center" vertical="center"/>
    </xf>
    <xf numFmtId="171" fontId="47" fillId="2" borderId="11" xfId="0" applyNumberFormat="1" applyFont="1" applyFill="1" applyBorder="1" applyAlignment="1">
      <alignment horizontal="center"/>
    </xf>
    <xf numFmtId="0" fontId="37" fillId="3" borderId="11" xfId="3" applyFont="1" applyFill="1" applyBorder="1" applyAlignment="1">
      <alignment horizontal="left" vertical="center" wrapText="1"/>
    </xf>
    <xf numFmtId="0" fontId="34" fillId="38" borderId="11" xfId="3" applyFont="1" applyFill="1" applyBorder="1" applyAlignment="1">
      <alignment horizontal="left" vertical="center" wrapText="1"/>
    </xf>
    <xf numFmtId="3" fontId="55" fillId="3" borderId="11" xfId="6" applyNumberFormat="1" applyFont="1" applyFill="1" applyBorder="1" applyAlignment="1">
      <alignment horizontal="right" vertical="center"/>
    </xf>
    <xf numFmtId="3" fontId="56" fillId="3" borderId="11" xfId="3" applyNumberFormat="1" applyFont="1" applyFill="1" applyBorder="1" applyAlignment="1">
      <alignment horizontal="right" vertical="center" wrapText="1"/>
    </xf>
    <xf numFmtId="3" fontId="47" fillId="2" borderId="11" xfId="0" applyNumberFormat="1" applyFont="1" applyFill="1" applyBorder="1" applyAlignment="1">
      <alignment horizontal="right"/>
    </xf>
    <xf numFmtId="3" fontId="55" fillId="2" borderId="11" xfId="3" applyNumberFormat="1" applyFont="1" applyFill="1" applyBorder="1" applyAlignment="1">
      <alignment horizontal="left" vertical="center"/>
    </xf>
    <xf numFmtId="172" fontId="55" fillId="3" borderId="11" xfId="6" applyNumberFormat="1" applyFont="1" applyFill="1" applyBorder="1" applyAlignment="1">
      <alignment horizontal="center" vertical="center"/>
    </xf>
    <xf numFmtId="3" fontId="45" fillId="38" borderId="11" xfId="0" applyNumberFormat="1" applyFont="1" applyFill="1" applyBorder="1" applyAlignment="1">
      <alignment horizontal="left" vertical="center"/>
    </xf>
    <xf numFmtId="9" fontId="45" fillId="38" borderId="11" xfId="0" applyNumberFormat="1" applyFont="1" applyFill="1" applyBorder="1" applyAlignment="1">
      <alignment horizontal="center" vertical="center"/>
    </xf>
    <xf numFmtId="172" fontId="45" fillId="37" borderId="11" xfId="6" applyNumberFormat="1" applyFont="1" applyFill="1" applyBorder="1" applyAlignment="1">
      <alignment horizontal="center" vertical="center"/>
    </xf>
    <xf numFmtId="165" fontId="36" fillId="2" borderId="11" xfId="3" applyNumberFormat="1" applyFont="1" applyFill="1" applyBorder="1" applyAlignment="1">
      <alignment horizontal="center" vertical="center" wrapText="1"/>
    </xf>
    <xf numFmtId="165" fontId="34" fillId="38" borderId="11" xfId="3" applyNumberFormat="1" applyFont="1" applyFill="1" applyBorder="1" applyAlignment="1">
      <alignment horizontal="center" vertical="center" wrapText="1"/>
    </xf>
    <xf numFmtId="0" fontId="32" fillId="38" borderId="11" xfId="3" applyFont="1" applyFill="1" applyBorder="1" applyAlignment="1">
      <alignment vertical="center" wrapText="1"/>
    </xf>
    <xf numFmtId="9" fontId="45" fillId="37" borderId="11" xfId="6" applyNumberFormat="1" applyFont="1" applyFill="1" applyBorder="1" applyAlignment="1">
      <alignment horizontal="center" vertical="center"/>
    </xf>
    <xf numFmtId="3" fontId="45" fillId="38" borderId="11" xfId="0" applyNumberFormat="1" applyFont="1" applyFill="1" applyBorder="1" applyAlignment="1">
      <alignment horizontal="right" vertical="center"/>
    </xf>
    <xf numFmtId="164" fontId="32" fillId="37" borderId="11" xfId="3" applyNumberFormat="1" applyFont="1" applyFill="1" applyBorder="1" applyAlignment="1">
      <alignment horizontal="center" vertical="center" wrapText="1"/>
    </xf>
    <xf numFmtId="3" fontId="45" fillId="37" borderId="11" xfId="3" applyNumberFormat="1" applyFont="1" applyFill="1" applyBorder="1" applyAlignment="1">
      <alignment horizontal="center" vertical="center" wrapText="1"/>
    </xf>
    <xf numFmtId="167" fontId="36" fillId="3" borderId="11" xfId="6" applyNumberFormat="1" applyFont="1" applyFill="1" applyBorder="1" applyAlignment="1">
      <alignment horizontal="right" vertical="center" wrapText="1"/>
    </xf>
    <xf numFmtId="167" fontId="37" fillId="2" borderId="11" xfId="5" applyNumberFormat="1" applyFont="1" applyFill="1" applyBorder="1" applyAlignment="1">
      <alignment horizontal="right" vertical="center" wrapText="1"/>
    </xf>
    <xf numFmtId="0" fontId="30" fillId="0" borderId="0" xfId="0" applyFont="1" applyAlignment="1">
      <alignment horizontal="left"/>
    </xf>
    <xf numFmtId="0" fontId="40" fillId="35" borderId="0" xfId="9" applyFont="1" applyFill="1" applyAlignment="1">
      <alignment horizontal="center" vertical="center"/>
    </xf>
    <xf numFmtId="3" fontId="58" fillId="0" borderId="0" xfId="66" applyNumberFormat="1" applyFont="1" applyAlignment="1" applyProtection="1"/>
    <xf numFmtId="3" fontId="47" fillId="2" borderId="12" xfId="0" applyNumberFormat="1" applyFont="1" applyFill="1" applyBorder="1" applyAlignment="1">
      <alignment horizontal="left"/>
    </xf>
    <xf numFmtId="3" fontId="47" fillId="2" borderId="13" xfId="0" applyNumberFormat="1" applyFont="1" applyFill="1" applyBorder="1" applyAlignment="1">
      <alignment horizontal="right"/>
    </xf>
    <xf numFmtId="3" fontId="56" fillId="3" borderId="14" xfId="3" applyNumberFormat="1" applyFont="1" applyFill="1" applyBorder="1" applyAlignment="1">
      <alignment horizontal="right" vertical="center" wrapText="1"/>
    </xf>
    <xf numFmtId="3" fontId="55" fillId="3" borderId="14" xfId="6" applyNumberFormat="1" applyFont="1" applyFill="1" applyBorder="1" applyAlignment="1">
      <alignment horizontal="right" vertical="center"/>
    </xf>
    <xf numFmtId="171" fontId="55" fillId="3" borderId="14" xfId="6" applyNumberFormat="1" applyFont="1" applyFill="1" applyBorder="1" applyAlignment="1">
      <alignment horizontal="center" vertical="center"/>
    </xf>
    <xf numFmtId="3" fontId="45" fillId="38" borderId="15" xfId="0" applyNumberFormat="1" applyFont="1" applyFill="1" applyBorder="1" applyAlignment="1">
      <alignment horizontal="right" vertical="center"/>
    </xf>
    <xf numFmtId="9" fontId="45" fillId="38" borderId="15" xfId="0" applyNumberFormat="1" applyFont="1" applyFill="1" applyBorder="1" applyAlignment="1">
      <alignment horizontal="center" vertical="center"/>
    </xf>
    <xf numFmtId="3" fontId="47" fillId="35" borderId="0" xfId="0" applyNumberFormat="1" applyFont="1" applyFill="1" applyAlignment="1">
      <alignment horizontal="center"/>
    </xf>
    <xf numFmtId="171" fontId="55" fillId="3" borderId="12" xfId="6" applyNumberFormat="1" applyFont="1" applyFill="1" applyBorder="1" applyAlignment="1">
      <alignment horizontal="center" vertical="center"/>
    </xf>
    <xf numFmtId="171" fontId="55" fillId="3" borderId="16" xfId="6" applyNumberFormat="1" applyFont="1" applyFill="1" applyBorder="1" applyAlignment="1">
      <alignment horizontal="center" vertical="center"/>
    </xf>
    <xf numFmtId="3" fontId="56" fillId="3" borderId="13" xfId="3" applyNumberFormat="1" applyFont="1" applyFill="1" applyBorder="1" applyAlignment="1">
      <alignment horizontal="right" vertical="center" wrapText="1"/>
    </xf>
    <xf numFmtId="3" fontId="45" fillId="37" borderId="14" xfId="3" applyNumberFormat="1" applyFont="1" applyFill="1" applyBorder="1" applyAlignment="1">
      <alignment horizontal="center" vertical="center" wrapText="1"/>
    </xf>
    <xf numFmtId="3" fontId="47" fillId="2" borderId="17" xfId="0" applyNumberFormat="1" applyFont="1" applyFill="1" applyBorder="1" applyAlignment="1">
      <alignment horizontal="right"/>
    </xf>
    <xf numFmtId="3" fontId="47" fillId="2" borderId="15" xfId="0" applyNumberFormat="1" applyFont="1" applyFill="1" applyBorder="1" applyAlignment="1">
      <alignment horizontal="right"/>
    </xf>
    <xf numFmtId="171" fontId="47" fillId="2" borderId="15" xfId="0" applyNumberFormat="1" applyFont="1" applyFill="1" applyBorder="1" applyAlignment="1">
      <alignment horizontal="center"/>
    </xf>
    <xf numFmtId="3" fontId="56" fillId="36" borderId="0" xfId="3" applyNumberFormat="1" applyFont="1" applyFill="1" applyAlignment="1">
      <alignment horizontal="center" vertical="center" wrapText="1"/>
    </xf>
    <xf numFmtId="3" fontId="55" fillId="36" borderId="0" xfId="6" applyNumberFormat="1" applyFont="1" applyFill="1" applyAlignment="1">
      <alignment horizontal="center" vertical="center"/>
    </xf>
    <xf numFmtId="3" fontId="56" fillId="35" borderId="0" xfId="5" applyNumberFormat="1" applyFont="1" applyFill="1" applyAlignment="1">
      <alignment horizontal="center" vertical="center"/>
    </xf>
    <xf numFmtId="0" fontId="42" fillId="0" borderId="0" xfId="66" applyFont="1" applyAlignment="1" applyProtection="1">
      <alignment horizontal="left"/>
    </xf>
    <xf numFmtId="3" fontId="42" fillId="0" borderId="0" xfId="66" applyNumberFormat="1" applyFont="1" applyAlignment="1" applyProtection="1">
      <alignment horizontal="left" vertical="center" wrapText="1"/>
    </xf>
    <xf numFmtId="3" fontId="29" fillId="0" borderId="0" xfId="66" applyNumberFormat="1" applyFont="1" applyAlignment="1" applyProtection="1">
      <alignment horizontal="left" vertical="center" wrapText="1"/>
    </xf>
    <xf numFmtId="0" fontId="31" fillId="35" borderId="0" xfId="0" applyFont="1" applyFill="1" applyAlignment="1">
      <alignment horizontal="right" vertical="center"/>
    </xf>
    <xf numFmtId="49" fontId="31" fillId="35" borderId="0" xfId="0" applyNumberFormat="1" applyFont="1" applyFill="1" applyAlignment="1">
      <alignment horizontal="right" vertical="center"/>
    </xf>
    <xf numFmtId="0" fontId="52" fillId="35" borderId="0" xfId="0" applyFont="1" applyFill="1" applyAlignment="1"/>
    <xf numFmtId="172" fontId="31" fillId="0" borderId="0" xfId="0" applyNumberFormat="1" applyFont="1"/>
    <xf numFmtId="3" fontId="55" fillId="3" borderId="11" xfId="6" applyNumberFormat="1" applyFont="1" applyFill="1" applyBorder="1" applyAlignment="1">
      <alignment horizontal="right" vertical="center" wrapText="1"/>
    </xf>
    <xf numFmtId="0" fontId="59" fillId="0" borderId="0" xfId="0" applyNumberFormat="1" applyFont="1" applyAlignment="1">
      <alignment horizontal="center" vertical="center"/>
    </xf>
    <xf numFmtId="3" fontId="59" fillId="0" borderId="0" xfId="0" applyNumberFormat="1" applyFont="1" applyAlignment="1">
      <alignment horizontal="center" vertical="center"/>
    </xf>
    <xf numFmtId="167" fontId="34" fillId="37" borderId="11" xfId="6" applyNumberFormat="1" applyFont="1" applyFill="1" applyBorder="1" applyAlignment="1">
      <alignment horizontal="right" vertical="center" wrapText="1"/>
    </xf>
    <xf numFmtId="167" fontId="32" fillId="37" borderId="11" xfId="6" applyNumberFormat="1" applyFont="1" applyFill="1" applyBorder="1" applyAlignment="1">
      <alignment horizontal="right" vertical="center" wrapText="1"/>
    </xf>
    <xf numFmtId="167" fontId="37" fillId="3" borderId="11" xfId="6" applyNumberFormat="1" applyFont="1" applyFill="1" applyBorder="1" applyAlignment="1">
      <alignment horizontal="right" vertical="center" wrapText="1"/>
    </xf>
    <xf numFmtId="172" fontId="30" fillId="39" borderId="0" xfId="0" applyNumberFormat="1" applyFont="1" applyFill="1"/>
    <xf numFmtId="3" fontId="30" fillId="39" borderId="0" xfId="0" applyNumberFormat="1" applyFont="1" applyFill="1"/>
    <xf numFmtId="3" fontId="30" fillId="0" borderId="0" xfId="0" applyNumberFormat="1" applyFont="1"/>
    <xf numFmtId="172" fontId="56" fillId="3" borderId="11" xfId="6" applyNumberFormat="1" applyFont="1" applyFill="1" applyBorder="1" applyAlignment="1">
      <alignment horizontal="center" vertical="center"/>
    </xf>
    <xf numFmtId="0" fontId="31" fillId="39" borderId="0" xfId="0" applyFont="1" applyFill="1" applyAlignment="1">
      <alignment horizontal="center" vertical="center"/>
    </xf>
    <xf numFmtId="0" fontId="31" fillId="39" borderId="0" xfId="0" applyFont="1" applyFill="1"/>
    <xf numFmtId="173" fontId="31" fillId="39" borderId="0" xfId="0" applyNumberFormat="1" applyFont="1" applyFill="1" applyAlignment="1">
      <alignment wrapText="1"/>
    </xf>
    <xf numFmtId="3" fontId="31" fillId="39" borderId="0" xfId="0" applyNumberFormat="1" applyFont="1" applyFill="1" applyAlignment="1">
      <alignment wrapText="1"/>
    </xf>
    <xf numFmtId="0" fontId="31" fillId="39" borderId="0" xfId="0" applyFont="1" applyFill="1" applyAlignment="1">
      <alignment wrapText="1"/>
    </xf>
    <xf numFmtId="0" fontId="31" fillId="39" borderId="0" xfId="0" applyFont="1" applyFill="1" applyAlignment="1">
      <alignment vertical="center" wrapText="1"/>
    </xf>
    <xf numFmtId="0" fontId="32" fillId="38" borderId="11" xfId="3" applyFont="1" applyFill="1" applyBorder="1" applyAlignment="1">
      <alignment horizontal="center" vertical="center" wrapText="1"/>
    </xf>
    <xf numFmtId="164" fontId="32" fillId="37" borderId="11" xfId="3" applyNumberFormat="1" applyFont="1" applyFill="1" applyBorder="1" applyAlignment="1">
      <alignment horizontal="center" vertical="center" wrapText="1"/>
    </xf>
    <xf numFmtId="0" fontId="45" fillId="38" borderId="11" xfId="3" applyFont="1" applyFill="1" applyBorder="1" applyAlignment="1">
      <alignment horizontal="center" vertical="center"/>
    </xf>
    <xf numFmtId="164" fontId="45" fillId="37" borderId="11" xfId="3" applyNumberFormat="1" applyFont="1" applyFill="1" applyBorder="1" applyAlignment="1">
      <alignment horizontal="center" vertical="center" wrapText="1"/>
    </xf>
    <xf numFmtId="0" fontId="51" fillId="35" borderId="0" xfId="0" applyFont="1" applyFill="1" applyAlignment="1">
      <alignment horizontal="left"/>
    </xf>
    <xf numFmtId="0" fontId="27" fillId="0" borderId="0" xfId="66" applyAlignment="1" applyProtection="1">
      <alignment horizontal="left"/>
    </xf>
    <xf numFmtId="0" fontId="30" fillId="0" borderId="0" xfId="0" applyFont="1" applyAlignment="1">
      <alignment horizontal="left"/>
    </xf>
    <xf numFmtId="0" fontId="32" fillId="37" borderId="11" xfId="3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top"/>
    </xf>
    <xf numFmtId="0" fontId="52" fillId="0" borderId="0" xfId="0" applyFont="1" applyAlignment="1">
      <alignment horizontal="left" vertical="top"/>
    </xf>
    <xf numFmtId="3" fontId="31" fillId="0" borderId="0" xfId="0" applyNumberFormat="1" applyFont="1" applyAlignment="1">
      <alignment horizontal="center"/>
    </xf>
    <xf numFmtId="3" fontId="52" fillId="35" borderId="0" xfId="0" applyNumberFormat="1" applyFont="1" applyFill="1" applyAlignment="1">
      <alignment horizontal="left" vertical="center" wrapText="1"/>
    </xf>
    <xf numFmtId="3" fontId="51" fillId="35" borderId="0" xfId="0" applyNumberFormat="1" applyFont="1" applyFill="1" applyAlignment="1">
      <alignment horizontal="left" vertical="center" wrapText="1"/>
    </xf>
    <xf numFmtId="3" fontId="48" fillId="37" borderId="11" xfId="3" applyNumberFormat="1" applyFont="1" applyFill="1" applyBorder="1" applyAlignment="1">
      <alignment horizontal="center" vertical="center" wrapText="1"/>
    </xf>
    <xf numFmtId="3" fontId="45" fillId="37" borderId="11" xfId="3" applyNumberFormat="1" applyFont="1" applyFill="1" applyBorder="1" applyAlignment="1">
      <alignment horizontal="center" vertical="center" wrapText="1"/>
    </xf>
  </cellXfs>
  <cellStyles count="95">
    <cellStyle name="20% - Accent1" xfId="29" builtinId="30" customBuiltin="1"/>
    <cellStyle name="20% - Accent1 2" xfId="67"/>
    <cellStyle name="20% - Accent2" xfId="33" builtinId="34" customBuiltin="1"/>
    <cellStyle name="20% - Accent2 2" xfId="68"/>
    <cellStyle name="20% - Accent3" xfId="37" builtinId="38" customBuiltin="1"/>
    <cellStyle name="20% - Accent3 2" xfId="69"/>
    <cellStyle name="20% - Accent4" xfId="41" builtinId="42" customBuiltin="1"/>
    <cellStyle name="20% - Accent4 2" xfId="70"/>
    <cellStyle name="20% - Accent5" xfId="45" builtinId="46" customBuiltin="1"/>
    <cellStyle name="20% - Accent5 2" xfId="71"/>
    <cellStyle name="20% - Accent6" xfId="49" builtinId="50" customBuiltin="1"/>
    <cellStyle name="20% - Accent6 2" xfId="72"/>
    <cellStyle name="40% - Accent1" xfId="30" builtinId="31" customBuiltin="1"/>
    <cellStyle name="40% - Accent1 2" xfId="73"/>
    <cellStyle name="40% - Accent2" xfId="34" builtinId="35" customBuiltin="1"/>
    <cellStyle name="40% - Accent2 2" xfId="74"/>
    <cellStyle name="40% - Accent3" xfId="38" builtinId="39" customBuiltin="1"/>
    <cellStyle name="40% - Accent3 2" xfId="75"/>
    <cellStyle name="40% - Accent4" xfId="42" builtinId="43" customBuiltin="1"/>
    <cellStyle name="40% - Accent4 2" xfId="76"/>
    <cellStyle name="40% - Accent5" xfId="46" builtinId="47" customBuiltin="1"/>
    <cellStyle name="40% - Accent5 2" xfId="77"/>
    <cellStyle name="40% - Accent6" xfId="50" builtinId="51" customBuiltin="1"/>
    <cellStyle name="40% - Accent6 2" xfId="78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2"/>
    <cellStyle name="Comma_12 Tablica 14-Grafikon 4" xfId="5"/>
    <cellStyle name="Comma_Mjesecni_zbrojni_11_09" xfId="6"/>
    <cellStyle name="Date" xfId="55"/>
    <cellStyle name="Explanatory Text" xfId="26" builtinId="53" customBuiltin="1"/>
    <cellStyle name="Fixed" xfId="56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/>
    <cellStyle name="Heading2" xfId="58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/>
    <cellStyle name="Normal 11" xfId="80"/>
    <cellStyle name="Normal 13" xfId="81"/>
    <cellStyle name="Normal 2" xfId="7"/>
    <cellStyle name="Normal 2 2" xfId="53"/>
    <cellStyle name="Normal 2 2 2" xfId="83"/>
    <cellStyle name="Normal 2 2 3" xfId="84"/>
    <cellStyle name="Normal 2 2 4" xfId="85"/>
    <cellStyle name="Normal 2 2 5" xfId="82"/>
    <cellStyle name="Normal 2 3" xfId="59"/>
    <cellStyle name="Normal 2 3 2" xfId="86"/>
    <cellStyle name="Normal 2 4" xfId="87"/>
    <cellStyle name="Normal 21" xfId="60"/>
    <cellStyle name="Normal 3" xfId="8"/>
    <cellStyle name="Normal 3 2" xfId="61"/>
    <cellStyle name="Normal 3 2 2" xfId="10"/>
    <cellStyle name="Normal 3 3" xfId="88"/>
    <cellStyle name="Normal 3 4" xfId="89"/>
    <cellStyle name="Normal 3 5" xfId="94"/>
    <cellStyle name="Normal 4" xfId="9"/>
    <cellStyle name="Normal 4 2" xfId="62"/>
    <cellStyle name="Normal 4 3" xfId="90"/>
    <cellStyle name="Normal 5" xfId="1"/>
    <cellStyle name="Normal 5 2" xfId="92"/>
    <cellStyle name="Normal 5 3" xfId="91"/>
    <cellStyle name="Normal 6" xfId="52"/>
    <cellStyle name="Normal 7" xfId="54"/>
    <cellStyle name="Normal_novozami1" xfId="3"/>
    <cellStyle name="Note" xfId="25" builtinId="10" customBuiltin="1"/>
    <cellStyle name="Note 2" xfId="93"/>
    <cellStyle name="Obično_ik" xfId="63"/>
    <cellStyle name="Output" xfId="20" builtinId="21" customBuiltin="1"/>
    <cellStyle name="Percent 2" xfId="4"/>
    <cellStyle name="Percent 3" xfId="64"/>
    <cellStyle name="Style 1" xfId="65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170599369534122E-2"/>
          <c:y val="0.12496720096969309"/>
          <c:w val="0.89048109504852058"/>
          <c:h val="0.8441341707734261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52E-4D30-9A1A-BEF111B8833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A52E-4D30-9A1A-BEF111B8833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52E-4D30-9A1A-BEF111B8833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52E-4D30-9A1A-BEF111B8833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52E-4D30-9A1A-BEF111B8833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52E-4D30-9A1A-BEF111B8833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52E-4D30-9A1A-BEF111B8833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52E-4D30-9A1A-BEF111B8833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2EC-466F-BE39-B5E5AA7EA33A}"/>
              </c:ext>
            </c:extLst>
          </c:dPt>
          <c:dLbls>
            <c:dLbl>
              <c:idx val="0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52E-4D30-9A1A-BEF111B8833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52E-4D30-9A1A-BEF111B8833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52E-4D30-9A1A-BEF111B8833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52E-4D30-9A1A-BEF111B8833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52E-4D30-9A1A-BEF111B8833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52E-4D30-9A1A-BEF111B8833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52E-4D30-9A1A-BEF111B8833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52E-4D30-9A1A-BEF111B8833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2EC-466F-BE39-B5E5AA7EA33A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[2]MO_I!$G$46:$G$53</c:f>
              <c:strCache>
                <c:ptCount val="8"/>
                <c:pt idx="0">
                  <c:v>10</c:v>
                </c:pt>
                <c:pt idx="1">
                  <c:v>20</c:v>
                </c:pt>
                <c:pt idx="2">
                  <c:v>01</c:v>
                </c:pt>
                <c:pt idx="3">
                  <c:v>09</c:v>
                </c:pt>
                <c:pt idx="4">
                  <c:v>03</c:v>
                </c:pt>
                <c:pt idx="5">
                  <c:v>08</c:v>
                </c:pt>
                <c:pt idx="6">
                  <c:v>02</c:v>
                </c:pt>
                <c:pt idx="7">
                  <c:v>Ostalo (manje od 3%)/
Others (less than 3%)</c:v>
                </c:pt>
              </c:strCache>
            </c:strRef>
          </c:cat>
          <c:val>
            <c:numRef>
              <c:f>[2]MO_I!$I$46:$I$53</c:f>
              <c:numCache>
                <c:formatCode>0.0%</c:formatCode>
                <c:ptCount val="8"/>
                <c:pt idx="0">
                  <c:v>0.26945520380306504</c:v>
                </c:pt>
                <c:pt idx="1">
                  <c:v>0.23191182399924645</c:v>
                </c:pt>
                <c:pt idx="2">
                  <c:v>0.1232934892272558</c:v>
                </c:pt>
                <c:pt idx="3">
                  <c:v>0.11121664114136853</c:v>
                </c:pt>
                <c:pt idx="4">
                  <c:v>5.8754767094828131E-2</c:v>
                </c:pt>
                <c:pt idx="5">
                  <c:v>5.0321480572820411E-2</c:v>
                </c:pt>
                <c:pt idx="6">
                  <c:v>4.0158780074657639E-2</c:v>
                </c:pt>
                <c:pt idx="7">
                  <c:v>0.11488781384765442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52E-4D30-9A1A-BEF111B8833D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16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37</xdr:row>
      <xdr:rowOff>133351</xdr:rowOff>
    </xdr:from>
    <xdr:to>
      <xdr:col>5</xdr:col>
      <xdr:colOff>276225</xdr:colOff>
      <xdr:row>64</xdr:row>
      <xdr:rowOff>66678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vana.nenezic\Desktop\Mjese&#269;ni%20izvje&#353;taji\2019%2012\DECEMBAR%202019%20sa%20novim%20obrascim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%20%202020%20sa%20novim%20obrasci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_I"/>
      <sheetName val="MO_II"/>
      <sheetName val="MO_II (LOVĆEN NEŽIVOT i ŽIVOT)"/>
      <sheetName val="MO_II (SAVA I GRAWE)"/>
      <sheetName val="MO_II (GENERALI I WIENER))"/>
      <sheetName val="MO_II (UNIQA NEŽIV I ŽIV)"/>
      <sheetName val="MO_II (SWISS)"/>
    </sheetNames>
    <sheetDataSet>
      <sheetData sheetId="0">
        <row r="46">
          <cell r="G46">
            <v>10</v>
          </cell>
          <cell r="I46">
            <v>0.40131273923422522</v>
          </cell>
        </row>
        <row r="47">
          <cell r="G47">
            <v>20</v>
          </cell>
          <cell r="I47">
            <v>0.16225846302401822</v>
          </cell>
        </row>
        <row r="48">
          <cell r="G48" t="str">
            <v>01</v>
          </cell>
          <cell r="I48">
            <v>0.12086186879208549</v>
          </cell>
        </row>
        <row r="49">
          <cell r="G49" t="str">
            <v>09</v>
          </cell>
          <cell r="I49">
            <v>8.6606818575605413E-2</v>
          </cell>
        </row>
        <row r="50">
          <cell r="G50" t="str">
            <v>03</v>
          </cell>
          <cell r="I50">
            <v>7.3540485738598407E-2</v>
          </cell>
        </row>
        <row r="51">
          <cell r="G51" t="str">
            <v>08</v>
          </cell>
          <cell r="I51">
            <v>3.556853153803665E-2</v>
          </cell>
        </row>
        <row r="52">
          <cell r="G52" t="str">
            <v>Ostalo (manje od 3%)/
Others (less than 3%)</v>
          </cell>
          <cell r="I52">
            <v>0.11985109309743051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_I"/>
      <sheetName val="MO_II"/>
      <sheetName val="MO_II (LOVĆEN NEŽIVOT i ŽIVOT)"/>
      <sheetName val="MO_II (SAVA I GRAWE)"/>
      <sheetName val="MO_II (GENERALI I WIENER))"/>
      <sheetName val="MO_II (UNIQA NEŽIV I ŽIV)"/>
      <sheetName val="MO_II (SWISS)"/>
    </sheetNames>
    <sheetDataSet>
      <sheetData sheetId="0">
        <row r="46">
          <cell r="G46">
            <v>10</v>
          </cell>
          <cell r="I46">
            <v>0.26945520380306504</v>
          </cell>
        </row>
        <row r="47">
          <cell r="G47">
            <v>20</v>
          </cell>
          <cell r="I47">
            <v>0.23191182399924645</v>
          </cell>
        </row>
        <row r="48">
          <cell r="G48" t="str">
            <v>01</v>
          </cell>
          <cell r="I48">
            <v>0.1232934892272558</v>
          </cell>
        </row>
        <row r="49">
          <cell r="G49" t="str">
            <v>09</v>
          </cell>
          <cell r="I49">
            <v>0.11121664114136853</v>
          </cell>
        </row>
        <row r="50">
          <cell r="G50" t="str">
            <v>03</v>
          </cell>
          <cell r="I50">
            <v>5.8754767094828131E-2</v>
          </cell>
        </row>
        <row r="51">
          <cell r="G51" t="str">
            <v>08</v>
          </cell>
          <cell r="I51">
            <v>5.0321480572820411E-2</v>
          </cell>
        </row>
        <row r="52">
          <cell r="G52" t="str">
            <v>02</v>
          </cell>
          <cell r="I52">
            <v>4.0158780074657639E-2</v>
          </cell>
        </row>
        <row r="53">
          <cell r="G53" t="str">
            <v>Ostalo (manje od 3%)/
Others (less than 3%)</v>
          </cell>
          <cell r="I53">
            <v>0.11488781384765442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23"/>
  <sheetViews>
    <sheetView showGridLines="0" workbookViewId="0">
      <selection activeCell="A14" sqref="A14"/>
    </sheetView>
  </sheetViews>
  <sheetFormatPr defaultRowHeight="15" x14ac:dyDescent="0.25"/>
  <cols>
    <col min="1" max="1" width="100" style="25" customWidth="1"/>
  </cols>
  <sheetData>
    <row r="7" spans="1:1" ht="15.75" customHeight="1" x14ac:dyDescent="0.25">
      <c r="A7" s="29" t="s">
        <v>7</v>
      </c>
    </row>
    <row r="8" spans="1:1" ht="15.75" customHeight="1" x14ac:dyDescent="0.25">
      <c r="A8" s="30"/>
    </row>
    <row r="9" spans="1:1" ht="15.75" customHeight="1" x14ac:dyDescent="0.25">
      <c r="A9" s="29" t="s">
        <v>8</v>
      </c>
    </row>
    <row r="10" spans="1:1" ht="15.75" customHeight="1" x14ac:dyDescent="0.25"/>
    <row r="11" spans="1:1" ht="15.75" customHeight="1" x14ac:dyDescent="0.25"/>
    <row r="12" spans="1:1" x14ac:dyDescent="0.25">
      <c r="A12" s="26" t="s">
        <v>43</v>
      </c>
    </row>
    <row r="13" spans="1:1" x14ac:dyDescent="0.25">
      <c r="A13" s="26" t="s">
        <v>65</v>
      </c>
    </row>
    <row r="14" spans="1:1" x14ac:dyDescent="0.25">
      <c r="A14" s="27"/>
    </row>
    <row r="15" spans="1:1" x14ac:dyDescent="0.25">
      <c r="A15" s="27"/>
    </row>
    <row r="16" spans="1:1" x14ac:dyDescent="0.25">
      <c r="A16" s="28" t="s">
        <v>44</v>
      </c>
    </row>
    <row r="17" spans="1:1" x14ac:dyDescent="0.25">
      <c r="A17" s="28" t="s">
        <v>64</v>
      </c>
    </row>
    <row r="22" spans="1:1" x14ac:dyDescent="0.25">
      <c r="A22" s="77" t="s">
        <v>62</v>
      </c>
    </row>
    <row r="23" spans="1:1" x14ac:dyDescent="0.25">
      <c r="A23" s="78" t="s">
        <v>63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9"/>
  <sheetViews>
    <sheetView showGridLines="0" zoomScaleNormal="100" workbookViewId="0">
      <selection activeCell="A11" sqref="A11"/>
    </sheetView>
  </sheetViews>
  <sheetFormatPr defaultColWidth="9.140625" defaultRowHeight="12.75" x14ac:dyDescent="0.2"/>
  <cols>
    <col min="1" max="1" width="79.85546875" style="6" customWidth="1"/>
    <col min="2" max="16384" width="9.140625" style="6"/>
  </cols>
  <sheetData>
    <row r="2" spans="1:1" x14ac:dyDescent="0.2">
      <c r="A2" s="54" t="s">
        <v>54</v>
      </c>
    </row>
    <row r="5" spans="1:1" s="7" customFormat="1" x14ac:dyDescent="0.2">
      <c r="A5" s="1" t="s">
        <v>66</v>
      </c>
    </row>
    <row r="6" spans="1:1" s="8" customFormat="1" x14ac:dyDescent="0.2">
      <c r="A6" s="74" t="s">
        <v>67</v>
      </c>
    </row>
    <row r="7" spans="1:1" s="7" customFormat="1" x14ac:dyDescent="0.2">
      <c r="A7" s="1" t="s">
        <v>10</v>
      </c>
    </row>
    <row r="8" spans="1:1" s="8" customFormat="1" x14ac:dyDescent="0.2">
      <c r="A8" s="9" t="s">
        <v>9</v>
      </c>
    </row>
    <row r="9" spans="1:1" s="7" customFormat="1" x14ac:dyDescent="0.2">
      <c r="A9" s="76" t="s">
        <v>68</v>
      </c>
    </row>
    <row r="10" spans="1:1" s="8" customFormat="1" x14ac:dyDescent="0.2">
      <c r="A10" s="75" t="s">
        <v>69</v>
      </c>
    </row>
    <row r="59" spans="1:1" x14ac:dyDescent="0.2">
      <c r="A59" s="10"/>
    </row>
  </sheetData>
  <hyperlinks>
    <hyperlink ref="A6" location="'Tabela 1'!A1" display="Table 1: Insurance data for the period 1 January - 30 September 2018"/>
    <hyperlink ref="A5" location="'Tabela 1'!A1" display="Tablela 1: Podaci o osiguranju za period od 1.januara do 30. septembra 2018."/>
    <hyperlink ref="A8" location="'Tabela 1'!A1" display="Chart 1: Share of classes of insurance in total GWP"/>
    <hyperlink ref="A9" location="'Tabela 2'!A1" display="Tablela 2: Bruto fakturisana premija za period od 1. januara do 30. septembra 2018."/>
    <hyperlink ref="A10" location="'Tabela 2'!A1" display="Table 2: Gross Written Premium for the period 1 January - 30 September 2018"/>
    <hyperlink ref="A7" location="'Tabela 1'!A1" display="Grafik 1: Učešće vrsta osiguranja u ukupnoj  BFP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90"/>
  <sheetViews>
    <sheetView showGridLines="0" topLeftCell="A10" zoomScaleNormal="100" workbookViewId="0">
      <selection activeCell="I10" sqref="I10"/>
    </sheetView>
  </sheetViews>
  <sheetFormatPr defaultColWidth="9.140625" defaultRowHeight="11.25" x14ac:dyDescent="0.2"/>
  <cols>
    <col min="1" max="1" width="5" style="2" customWidth="1"/>
    <col min="2" max="2" width="37.42578125" style="2" customWidth="1"/>
    <col min="3" max="3" width="13.42578125" style="2" bestFit="1" customWidth="1"/>
    <col min="4" max="4" width="22.140625" style="2" customWidth="1"/>
    <col min="5" max="5" width="14.85546875" style="2" bestFit="1" customWidth="1"/>
    <col min="6" max="6" width="7" style="2" bestFit="1" customWidth="1"/>
    <col min="7" max="7" width="10.28515625" style="2" customWidth="1"/>
    <col min="8" max="8" width="10" style="2" bestFit="1" customWidth="1"/>
    <col min="9" max="16384" width="9.140625" style="2"/>
  </cols>
  <sheetData>
    <row r="2" spans="1:11" s="19" customFormat="1" ht="15" x14ac:dyDescent="0.25">
      <c r="A2" s="79" t="s">
        <v>66</v>
      </c>
      <c r="B2" s="79"/>
      <c r="C2" s="79"/>
      <c r="D2" s="79"/>
      <c r="E2" s="21"/>
      <c r="F2" s="21"/>
      <c r="G2" s="21"/>
    </row>
    <row r="3" spans="1:11" s="20" customFormat="1" ht="14.25" x14ac:dyDescent="0.2">
      <c r="A3" s="101" t="s">
        <v>67</v>
      </c>
      <c r="B3" s="101"/>
      <c r="C3" s="101"/>
      <c r="D3" s="101"/>
      <c r="E3" s="22"/>
      <c r="F3" s="22"/>
      <c r="G3" s="22"/>
    </row>
    <row r="5" spans="1:11" s="14" customFormat="1" ht="21" customHeight="1" x14ac:dyDescent="0.2">
      <c r="A5" s="104" t="s">
        <v>11</v>
      </c>
      <c r="B5" s="104" t="s">
        <v>49</v>
      </c>
      <c r="C5" s="100" t="s">
        <v>51</v>
      </c>
      <c r="D5" s="100"/>
      <c r="E5" s="99" t="s">
        <v>40</v>
      </c>
      <c r="F5" s="99"/>
      <c r="G5" s="99"/>
    </row>
    <row r="6" spans="1:11" s="13" customFormat="1" ht="23.25" customHeight="1" x14ac:dyDescent="0.25">
      <c r="A6" s="104"/>
      <c r="B6" s="104"/>
      <c r="C6" s="98" t="s">
        <v>61</v>
      </c>
      <c r="D6" s="98" t="s">
        <v>50</v>
      </c>
      <c r="E6" s="98" t="s">
        <v>45</v>
      </c>
      <c r="F6" s="97" t="s">
        <v>48</v>
      </c>
      <c r="G6" s="97"/>
    </row>
    <row r="7" spans="1:11" ht="33" customHeight="1" x14ac:dyDescent="0.2">
      <c r="A7" s="104"/>
      <c r="B7" s="104"/>
      <c r="C7" s="98"/>
      <c r="D7" s="98"/>
      <c r="E7" s="98"/>
      <c r="F7" s="49" t="s">
        <v>47</v>
      </c>
      <c r="G7" s="49" t="s">
        <v>46</v>
      </c>
      <c r="H7" s="91"/>
      <c r="I7" s="92"/>
      <c r="J7" s="92"/>
      <c r="K7" s="92"/>
    </row>
    <row r="8" spans="1:11" s="3" customFormat="1" ht="22.5" x14ac:dyDescent="0.2">
      <c r="A8" s="44">
        <v>1</v>
      </c>
      <c r="B8" s="34" t="s">
        <v>12</v>
      </c>
      <c r="C8" s="51">
        <v>3067</v>
      </c>
      <c r="D8" s="51">
        <v>1138965.4500000007</v>
      </c>
      <c r="E8" s="86">
        <v>1535</v>
      </c>
      <c r="F8" s="51">
        <v>826</v>
      </c>
      <c r="G8" s="51">
        <v>503083.2099999999</v>
      </c>
      <c r="H8" s="93"/>
      <c r="I8" s="94"/>
      <c r="J8" s="95"/>
      <c r="K8" s="95"/>
    </row>
    <row r="9" spans="1:11" s="3" customFormat="1" ht="22.5" x14ac:dyDescent="0.2">
      <c r="A9" s="44">
        <v>2</v>
      </c>
      <c r="B9" s="34" t="s">
        <v>13</v>
      </c>
      <c r="C9" s="51">
        <v>2489</v>
      </c>
      <c r="D9" s="51">
        <v>370980.3600000001</v>
      </c>
      <c r="E9" s="86">
        <v>2711</v>
      </c>
      <c r="F9" s="51">
        <v>1418</v>
      </c>
      <c r="G9" s="51">
        <v>106502.40999999997</v>
      </c>
      <c r="H9" s="93"/>
      <c r="I9" s="95"/>
      <c r="J9" s="95"/>
      <c r="K9" s="95"/>
    </row>
    <row r="10" spans="1:11" s="3" customFormat="1" ht="22.5" x14ac:dyDescent="0.2">
      <c r="A10" s="44">
        <v>3</v>
      </c>
      <c r="B10" s="34" t="s">
        <v>14</v>
      </c>
      <c r="C10" s="51">
        <v>1243</v>
      </c>
      <c r="D10" s="51">
        <v>542767.10119266051</v>
      </c>
      <c r="E10" s="86">
        <v>795</v>
      </c>
      <c r="F10" s="51">
        <v>326</v>
      </c>
      <c r="G10" s="51">
        <v>231291.61000000004</v>
      </c>
      <c r="H10" s="93"/>
      <c r="I10" s="95"/>
      <c r="J10" s="95"/>
      <c r="K10" s="95"/>
    </row>
    <row r="11" spans="1:11" s="3" customFormat="1" ht="22.5" x14ac:dyDescent="0.2">
      <c r="A11" s="44">
        <v>4</v>
      </c>
      <c r="B11" s="34" t="s">
        <v>15</v>
      </c>
      <c r="C11" s="51">
        <v>0</v>
      </c>
      <c r="D11" s="51">
        <v>0</v>
      </c>
      <c r="E11" s="86">
        <v>1</v>
      </c>
      <c r="F11" s="51">
        <v>0</v>
      </c>
      <c r="G11" s="51">
        <v>0</v>
      </c>
      <c r="H11" s="93"/>
      <c r="I11" s="95"/>
      <c r="J11" s="95"/>
      <c r="K11" s="95"/>
    </row>
    <row r="12" spans="1:11" s="3" customFormat="1" ht="22.5" x14ac:dyDescent="0.2">
      <c r="A12" s="44">
        <v>5</v>
      </c>
      <c r="B12" s="34" t="s">
        <v>16</v>
      </c>
      <c r="C12" s="51">
        <v>1</v>
      </c>
      <c r="D12" s="51">
        <v>245693.64</v>
      </c>
      <c r="E12" s="86">
        <v>0</v>
      </c>
      <c r="F12" s="52">
        <v>0</v>
      </c>
      <c r="G12" s="52">
        <v>0</v>
      </c>
      <c r="H12" s="93"/>
      <c r="I12" s="95"/>
      <c r="J12" s="95"/>
      <c r="K12" s="95"/>
    </row>
    <row r="13" spans="1:11" s="3" customFormat="1" ht="22.5" x14ac:dyDescent="0.2">
      <c r="A13" s="44">
        <v>6</v>
      </c>
      <c r="B13" s="34" t="s">
        <v>17</v>
      </c>
      <c r="C13" s="51">
        <v>0</v>
      </c>
      <c r="D13" s="51">
        <v>0</v>
      </c>
      <c r="E13" s="86">
        <v>3</v>
      </c>
      <c r="F13" s="51">
        <v>0</v>
      </c>
      <c r="G13" s="51">
        <v>0</v>
      </c>
      <c r="H13" s="93"/>
      <c r="I13" s="95"/>
      <c r="J13" s="95"/>
      <c r="K13" s="95"/>
    </row>
    <row r="14" spans="1:11" s="3" customFormat="1" ht="22.5" x14ac:dyDescent="0.2">
      <c r="A14" s="44">
        <v>7</v>
      </c>
      <c r="B14" s="34" t="s">
        <v>18</v>
      </c>
      <c r="C14" s="51">
        <v>54</v>
      </c>
      <c r="D14" s="51">
        <v>204189.88678899073</v>
      </c>
      <c r="E14" s="86">
        <v>21</v>
      </c>
      <c r="F14" s="51">
        <v>17</v>
      </c>
      <c r="G14" s="51">
        <v>6211.24</v>
      </c>
      <c r="H14" s="93"/>
      <c r="I14" s="95"/>
      <c r="J14" s="95"/>
      <c r="K14" s="95"/>
    </row>
    <row r="15" spans="1:11" s="3" customFormat="1" ht="45" x14ac:dyDescent="0.2">
      <c r="A15" s="44">
        <v>8</v>
      </c>
      <c r="B15" s="34" t="s">
        <v>19</v>
      </c>
      <c r="C15" s="51">
        <v>975</v>
      </c>
      <c r="D15" s="51">
        <v>464861.75486238499</v>
      </c>
      <c r="E15" s="86">
        <v>112</v>
      </c>
      <c r="F15" s="51">
        <v>30</v>
      </c>
      <c r="G15" s="51">
        <v>115279.96999999999</v>
      </c>
      <c r="H15" s="93"/>
      <c r="I15" s="95"/>
      <c r="J15" s="95"/>
      <c r="K15" s="95"/>
    </row>
    <row r="16" spans="1:11" s="3" customFormat="1" ht="22.5" x14ac:dyDescent="0.2">
      <c r="A16" s="44">
        <v>9</v>
      </c>
      <c r="B16" s="34" t="s">
        <v>20</v>
      </c>
      <c r="C16" s="51">
        <v>1197</v>
      </c>
      <c r="D16" s="51">
        <v>2142364.1802752293</v>
      </c>
      <c r="E16" s="86">
        <v>409</v>
      </c>
      <c r="F16" s="51">
        <v>87</v>
      </c>
      <c r="G16" s="51">
        <v>31014.330000000005</v>
      </c>
      <c r="H16" s="93"/>
      <c r="I16" s="95"/>
      <c r="J16" s="95"/>
      <c r="K16" s="95"/>
    </row>
    <row r="17" spans="1:11" s="3" customFormat="1" ht="33.75" x14ac:dyDescent="0.2">
      <c r="A17" s="44">
        <v>10</v>
      </c>
      <c r="B17" s="34" t="s">
        <v>21</v>
      </c>
      <c r="C17" s="51">
        <v>20172</v>
      </c>
      <c r="D17" s="51">
        <v>2489183.8926605312</v>
      </c>
      <c r="E17" s="86">
        <v>2771</v>
      </c>
      <c r="F17" s="51">
        <v>1049</v>
      </c>
      <c r="G17" s="51">
        <v>1045013.5399999999</v>
      </c>
      <c r="H17" s="93"/>
      <c r="I17" s="95"/>
      <c r="J17" s="95"/>
      <c r="K17" s="95"/>
    </row>
    <row r="18" spans="1:11" s="3" customFormat="1" ht="33.75" x14ac:dyDescent="0.2">
      <c r="A18" s="44">
        <v>11</v>
      </c>
      <c r="B18" s="34" t="s">
        <v>60</v>
      </c>
      <c r="C18" s="51">
        <v>2</v>
      </c>
      <c r="D18" s="51">
        <v>100991.17229357798</v>
      </c>
      <c r="E18" s="86">
        <v>12</v>
      </c>
      <c r="F18" s="51">
        <v>0</v>
      </c>
      <c r="G18" s="51">
        <v>0</v>
      </c>
      <c r="H18" s="93"/>
      <c r="I18" s="95"/>
      <c r="J18" s="95"/>
      <c r="K18" s="95"/>
    </row>
    <row r="19" spans="1:11" s="3" customFormat="1" ht="33.75" x14ac:dyDescent="0.2">
      <c r="A19" s="44">
        <v>12</v>
      </c>
      <c r="B19" s="34" t="s">
        <v>22</v>
      </c>
      <c r="C19" s="51">
        <v>43</v>
      </c>
      <c r="D19" s="51">
        <v>2875.4299082568809</v>
      </c>
      <c r="E19" s="86">
        <v>3</v>
      </c>
      <c r="F19" s="51">
        <v>0</v>
      </c>
      <c r="G19" s="51">
        <v>0</v>
      </c>
      <c r="H19" s="93"/>
      <c r="I19" s="95"/>
      <c r="J19" s="95"/>
      <c r="K19" s="95"/>
    </row>
    <row r="20" spans="1:11" s="3" customFormat="1" ht="22.5" x14ac:dyDescent="0.2">
      <c r="A20" s="44">
        <v>13</v>
      </c>
      <c r="B20" s="34" t="s">
        <v>23</v>
      </c>
      <c r="C20" s="51">
        <v>219</v>
      </c>
      <c r="D20" s="51">
        <v>211123.28064220189</v>
      </c>
      <c r="E20" s="86">
        <v>263</v>
      </c>
      <c r="F20" s="51">
        <v>14</v>
      </c>
      <c r="G20" s="51">
        <v>32874.619999999995</v>
      </c>
      <c r="H20" s="93"/>
      <c r="I20" s="95"/>
      <c r="J20" s="95"/>
      <c r="K20" s="95"/>
    </row>
    <row r="21" spans="1:11" s="3" customFormat="1" ht="22.5" x14ac:dyDescent="0.2">
      <c r="A21" s="44">
        <v>14</v>
      </c>
      <c r="B21" s="34" t="s">
        <v>24</v>
      </c>
      <c r="C21" s="51">
        <v>53</v>
      </c>
      <c r="D21" s="51">
        <v>45695.12633027522</v>
      </c>
      <c r="E21" s="86">
        <v>9</v>
      </c>
      <c r="F21" s="51">
        <v>3</v>
      </c>
      <c r="G21" s="51">
        <v>880.99</v>
      </c>
      <c r="H21" s="93"/>
      <c r="I21" s="95"/>
      <c r="J21" s="95"/>
      <c r="K21" s="95"/>
    </row>
    <row r="22" spans="1:11" s="3" customFormat="1" ht="22.5" x14ac:dyDescent="0.2">
      <c r="A22" s="44">
        <v>15</v>
      </c>
      <c r="B22" s="34" t="s">
        <v>58</v>
      </c>
      <c r="C22" s="51">
        <v>23</v>
      </c>
      <c r="D22" s="51">
        <v>8097.1422018348621</v>
      </c>
      <c r="E22" s="86">
        <v>4</v>
      </c>
      <c r="F22" s="51">
        <v>0</v>
      </c>
      <c r="G22" s="51">
        <v>0</v>
      </c>
      <c r="H22" s="93"/>
      <c r="I22" s="95"/>
      <c r="J22" s="95"/>
      <c r="K22" s="95"/>
    </row>
    <row r="23" spans="1:11" s="3" customFormat="1" ht="22.5" x14ac:dyDescent="0.2">
      <c r="A23" s="44">
        <v>16</v>
      </c>
      <c r="B23" s="34" t="s">
        <v>25</v>
      </c>
      <c r="C23" s="51">
        <v>10</v>
      </c>
      <c r="D23" s="51">
        <v>47201.7</v>
      </c>
      <c r="E23" s="86">
        <v>21</v>
      </c>
      <c r="F23" s="51">
        <v>10</v>
      </c>
      <c r="G23" s="51">
        <v>4690.84</v>
      </c>
      <c r="H23" s="93"/>
      <c r="I23" s="95"/>
      <c r="J23" s="95"/>
      <c r="K23" s="95"/>
    </row>
    <row r="24" spans="1:11" s="3" customFormat="1" ht="22.5" x14ac:dyDescent="0.2">
      <c r="A24" s="44">
        <v>17</v>
      </c>
      <c r="B24" s="34" t="s">
        <v>26</v>
      </c>
      <c r="C24" s="51">
        <v>97</v>
      </c>
      <c r="D24" s="51">
        <v>266.97247706421996</v>
      </c>
      <c r="E24" s="86">
        <v>0</v>
      </c>
      <c r="F24" s="51">
        <v>0</v>
      </c>
      <c r="G24" s="51">
        <v>0</v>
      </c>
      <c r="H24" s="93"/>
      <c r="I24" s="95"/>
      <c r="J24" s="95"/>
      <c r="K24" s="95"/>
    </row>
    <row r="25" spans="1:11" s="3" customFormat="1" ht="22.5" x14ac:dyDescent="0.2">
      <c r="A25" s="44">
        <v>18</v>
      </c>
      <c r="B25" s="34" t="s">
        <v>27</v>
      </c>
      <c r="C25" s="51">
        <v>5399</v>
      </c>
      <c r="D25" s="51">
        <v>90188.117339449891</v>
      </c>
      <c r="E25" s="86">
        <v>635</v>
      </c>
      <c r="F25" s="51">
        <v>292</v>
      </c>
      <c r="G25" s="51">
        <v>47060.7</v>
      </c>
      <c r="H25" s="93"/>
      <c r="I25" s="95"/>
      <c r="J25" s="95"/>
      <c r="K25" s="95"/>
    </row>
    <row r="26" spans="1:11" s="3" customFormat="1" ht="22.5" x14ac:dyDescent="0.2">
      <c r="A26" s="44">
        <v>19</v>
      </c>
      <c r="B26" s="34" t="s">
        <v>28</v>
      </c>
      <c r="C26" s="51">
        <v>1862</v>
      </c>
      <c r="D26" s="51">
        <v>3791.78</v>
      </c>
      <c r="E26" s="86">
        <v>27</v>
      </c>
      <c r="F26" s="51">
        <v>27</v>
      </c>
      <c r="G26" s="51">
        <v>1841.6799999999998</v>
      </c>
      <c r="H26" s="93"/>
      <c r="I26" s="95"/>
      <c r="J26" s="95"/>
      <c r="K26" s="95"/>
    </row>
    <row r="27" spans="1:11" s="3" customFormat="1" ht="22.5" x14ac:dyDescent="0.2">
      <c r="A27" s="44">
        <v>20</v>
      </c>
      <c r="B27" s="34" t="s">
        <v>59</v>
      </c>
      <c r="C27" s="51">
        <v>44586</v>
      </c>
      <c r="D27" s="51">
        <v>1027401.4671738623</v>
      </c>
      <c r="E27" s="86">
        <v>278</v>
      </c>
      <c r="F27" s="51">
        <v>160</v>
      </c>
      <c r="G27" s="51">
        <v>380910.93000000005</v>
      </c>
      <c r="H27" s="93"/>
      <c r="I27" s="95"/>
      <c r="J27" s="95"/>
      <c r="K27" s="95"/>
    </row>
    <row r="28" spans="1:11" s="3" customFormat="1" ht="22.5" x14ac:dyDescent="0.2">
      <c r="A28" s="44">
        <v>21</v>
      </c>
      <c r="B28" s="34" t="s">
        <v>29</v>
      </c>
      <c r="C28" s="51">
        <v>40</v>
      </c>
      <c r="D28" s="51">
        <v>3028.9</v>
      </c>
      <c r="E28" s="86">
        <v>11</v>
      </c>
      <c r="F28" s="51">
        <v>8</v>
      </c>
      <c r="G28" s="51">
        <v>2363.48</v>
      </c>
      <c r="H28" s="93"/>
      <c r="I28" s="95"/>
      <c r="J28" s="95"/>
      <c r="K28" s="95"/>
    </row>
    <row r="29" spans="1:11" s="3" customFormat="1" ht="45" x14ac:dyDescent="0.2">
      <c r="A29" s="44">
        <v>22</v>
      </c>
      <c r="B29" s="34" t="s">
        <v>30</v>
      </c>
      <c r="C29" s="51">
        <v>29777</v>
      </c>
      <c r="D29" s="51">
        <v>97672.022700000205</v>
      </c>
      <c r="E29" s="86">
        <v>200</v>
      </c>
      <c r="F29" s="51">
        <v>40</v>
      </c>
      <c r="G29" s="51">
        <v>24694</v>
      </c>
      <c r="H29" s="93"/>
      <c r="I29" s="95"/>
      <c r="J29" s="95"/>
      <c r="K29" s="95"/>
    </row>
    <row r="30" spans="1:11" s="3" customFormat="1" ht="22.5" x14ac:dyDescent="0.2">
      <c r="A30" s="44">
        <v>23</v>
      </c>
      <c r="B30" s="34" t="s">
        <v>31</v>
      </c>
      <c r="C30" s="51">
        <v>1</v>
      </c>
      <c r="D30" s="51">
        <v>500</v>
      </c>
      <c r="E30" s="86">
        <v>0</v>
      </c>
      <c r="F30" s="51">
        <v>0</v>
      </c>
      <c r="G30" s="51">
        <v>0</v>
      </c>
      <c r="H30" s="93"/>
      <c r="I30" s="95"/>
      <c r="J30" s="95"/>
      <c r="K30" s="95"/>
    </row>
    <row r="31" spans="1:11" s="15" customFormat="1" ht="22.5" x14ac:dyDescent="0.2">
      <c r="A31" s="45"/>
      <c r="B31" s="35" t="s">
        <v>32</v>
      </c>
      <c r="C31" s="84">
        <f>SUM(C8:C26)</f>
        <v>36906</v>
      </c>
      <c r="D31" s="84">
        <f t="shared" ref="D31:G31" si="0">SUM(D8:D26)</f>
        <v>8109236.9869724605</v>
      </c>
      <c r="E31" s="84">
        <f>SUM(E8:E26)</f>
        <v>9332</v>
      </c>
      <c r="F31" s="84">
        <f t="shared" si="0"/>
        <v>4099</v>
      </c>
      <c r="G31" s="84">
        <f t="shared" si="0"/>
        <v>2125745.14</v>
      </c>
      <c r="H31" s="93"/>
      <c r="I31" s="96"/>
      <c r="J31" s="96"/>
      <c r="K31" s="96"/>
    </row>
    <row r="32" spans="1:11" s="15" customFormat="1" ht="22.5" x14ac:dyDescent="0.2">
      <c r="A32" s="45"/>
      <c r="B32" s="35" t="s">
        <v>33</v>
      </c>
      <c r="C32" s="84">
        <f>SUM(C27:C30)</f>
        <v>74404</v>
      </c>
      <c r="D32" s="84">
        <f>SUM(D27:D30)</f>
        <v>1128602.3898738625</v>
      </c>
      <c r="E32" s="84">
        <f t="shared" ref="E32:F32" si="1">SUM(E27:E30)</f>
        <v>489</v>
      </c>
      <c r="F32" s="84">
        <f t="shared" si="1"/>
        <v>208</v>
      </c>
      <c r="G32" s="84">
        <f>SUM(G27:G30)</f>
        <v>407968.41000000003</v>
      </c>
      <c r="H32" s="93"/>
      <c r="I32" s="96"/>
      <c r="J32" s="96"/>
      <c r="K32" s="96"/>
    </row>
    <row r="33" spans="1:11" s="15" customFormat="1" ht="20.25" customHeight="1" x14ac:dyDescent="0.2">
      <c r="A33" s="45"/>
      <c r="B33" s="46" t="s">
        <v>34</v>
      </c>
      <c r="C33" s="85">
        <f>C31+C32</f>
        <v>111310</v>
      </c>
      <c r="D33" s="85">
        <f t="shared" ref="D33:G33" si="2">D31+D32</f>
        <v>9237839.3768463228</v>
      </c>
      <c r="E33" s="85">
        <f t="shared" si="2"/>
        <v>9821</v>
      </c>
      <c r="F33" s="85">
        <f t="shared" si="2"/>
        <v>4307</v>
      </c>
      <c r="G33" s="85">
        <f t="shared" si="2"/>
        <v>2533713.5500000003</v>
      </c>
      <c r="H33" s="93"/>
      <c r="I33" s="96"/>
      <c r="J33" s="96"/>
      <c r="K33" s="96"/>
    </row>
    <row r="34" spans="1:11" ht="14.25" customHeight="1" x14ac:dyDescent="0.2">
      <c r="A34" s="2" t="s">
        <v>56</v>
      </c>
      <c r="D34" s="80"/>
      <c r="H34" s="93"/>
      <c r="I34" s="92"/>
      <c r="J34" s="92"/>
      <c r="K34" s="92"/>
    </row>
    <row r="35" spans="1:11" x14ac:dyDescent="0.2">
      <c r="H35" s="92"/>
      <c r="I35" s="92"/>
      <c r="J35" s="92"/>
      <c r="K35" s="92"/>
    </row>
    <row r="36" spans="1:11" ht="15" x14ac:dyDescent="0.2">
      <c r="A36" s="106" t="s">
        <v>10</v>
      </c>
      <c r="B36" s="106"/>
      <c r="C36" s="106"/>
      <c r="H36" s="92"/>
      <c r="I36" s="92"/>
      <c r="J36" s="92"/>
      <c r="K36" s="92"/>
    </row>
    <row r="37" spans="1:11" ht="14.25" x14ac:dyDescent="0.2">
      <c r="A37" s="105" t="s">
        <v>9</v>
      </c>
      <c r="B37" s="105"/>
      <c r="C37" s="105"/>
      <c r="H37" s="92"/>
      <c r="I37" s="92"/>
      <c r="J37" s="92"/>
      <c r="K37" s="92"/>
    </row>
    <row r="38" spans="1:11" x14ac:dyDescent="0.2">
      <c r="H38" s="92"/>
      <c r="I38" s="92"/>
      <c r="J38" s="92"/>
      <c r="K38" s="92"/>
    </row>
    <row r="60" spans="2:4" x14ac:dyDescent="0.2">
      <c r="B60" s="103"/>
      <c r="C60" s="103"/>
      <c r="D60" s="103"/>
    </row>
    <row r="61" spans="2:4" x14ac:dyDescent="0.2">
      <c r="B61" s="53"/>
      <c r="C61" s="53"/>
      <c r="D61" s="53"/>
    </row>
    <row r="62" spans="2:4" x14ac:dyDescent="0.2">
      <c r="B62" s="53"/>
      <c r="C62" s="53"/>
      <c r="D62" s="53"/>
    </row>
    <row r="66" spans="1:2" ht="15.75" customHeight="1" x14ac:dyDescent="0.2">
      <c r="A66" s="2" t="s">
        <v>56</v>
      </c>
    </row>
    <row r="69" spans="1:2" s="6" customFormat="1" ht="12.75" x14ac:dyDescent="0.2">
      <c r="A69" s="102" t="s">
        <v>42</v>
      </c>
      <c r="B69" s="102"/>
    </row>
    <row r="90" spans="2:2" x14ac:dyDescent="0.2">
      <c r="B90" s="4"/>
    </row>
  </sheetData>
  <mergeCells count="13">
    <mergeCell ref="A3:D3"/>
    <mergeCell ref="A69:B69"/>
    <mergeCell ref="B60:D60"/>
    <mergeCell ref="A5:A7"/>
    <mergeCell ref="B5:B7"/>
    <mergeCell ref="A37:C37"/>
    <mergeCell ref="A36:C36"/>
    <mergeCell ref="F6:G6"/>
    <mergeCell ref="E6:E7"/>
    <mergeCell ref="E5:G5"/>
    <mergeCell ref="C5:D5"/>
    <mergeCell ref="C6:C7"/>
    <mergeCell ref="D6:D7"/>
  </mergeCells>
  <hyperlinks>
    <hyperlink ref="A69:B69" location="Sadržaj!A1" display="Sadržaj/Contents"/>
  </hyperlinks>
  <pageMargins left="0.23622047244094491" right="0.23622047244094491" top="0" bottom="0" header="0.31496062992125984" footer="0.31496062992125984"/>
  <pageSetup paperSize="9" scale="90" fitToHeight="0" orientation="portrait" r:id="rId1"/>
  <rowBreaks count="1" manualBreakCount="1">
    <brk id="34" max="6" man="1"/>
  </rowBreaks>
  <ignoredErrors>
    <ignoredError sqref="D31:D32 G31:G32 F31:F32 E31: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0"/>
  <sheetViews>
    <sheetView showGridLines="0" tabSelected="1" zoomScaleNormal="100" zoomScaleSheetLayoutView="100" workbookViewId="0">
      <selection activeCell="B20" sqref="B20"/>
    </sheetView>
  </sheetViews>
  <sheetFormatPr defaultColWidth="9.140625" defaultRowHeight="11.25" x14ac:dyDescent="0.2"/>
  <cols>
    <col min="1" max="1" width="33" style="5" bestFit="1" customWidth="1"/>
    <col min="2" max="2" width="14" style="5" customWidth="1"/>
    <col min="3" max="3" width="11.28515625" style="5" customWidth="1"/>
    <col min="4" max="4" width="12.7109375" style="5" customWidth="1"/>
    <col min="5" max="5" width="13.42578125" style="5" customWidth="1"/>
    <col min="6" max="6" width="12.28515625" style="5" bestFit="1" customWidth="1"/>
    <col min="7" max="7" width="11.7109375" style="5" customWidth="1"/>
    <col min="8" max="8" width="12.5703125" style="5" customWidth="1"/>
    <col min="9" max="9" width="14" style="5" customWidth="1"/>
    <col min="10" max="11" width="11.7109375" style="5" customWidth="1"/>
    <col min="12" max="12" width="13.85546875" style="5" customWidth="1"/>
    <col min="13" max="13" width="13" style="5" customWidth="1"/>
    <col min="14" max="14" width="9" style="5" customWidth="1"/>
    <col min="15" max="16384" width="9.140625" style="5"/>
  </cols>
  <sheetData>
    <row r="2" spans="1:16" s="17" customFormat="1" ht="15" customHeight="1" x14ac:dyDescent="0.2">
      <c r="A2" s="108" t="s">
        <v>68</v>
      </c>
      <c r="B2" s="108"/>
      <c r="C2" s="108"/>
      <c r="D2" s="108"/>
      <c r="E2" s="108"/>
      <c r="F2" s="108"/>
      <c r="G2" s="23"/>
      <c r="H2" s="23"/>
      <c r="I2" s="23"/>
      <c r="J2" s="23"/>
      <c r="K2" s="23"/>
      <c r="L2" s="23"/>
      <c r="M2" s="23"/>
      <c r="N2" s="23"/>
    </row>
    <row r="3" spans="1:16" s="18" customFormat="1" ht="14.25" customHeight="1" x14ac:dyDescent="0.2">
      <c r="A3" s="109" t="s">
        <v>69</v>
      </c>
      <c r="B3" s="109"/>
      <c r="C3" s="109"/>
      <c r="D3" s="109"/>
      <c r="E3" s="109"/>
      <c r="F3" s="24"/>
      <c r="G3" s="24"/>
      <c r="H3" s="24"/>
      <c r="I3" s="24"/>
      <c r="J3" s="24"/>
      <c r="K3" s="24"/>
      <c r="L3" s="24"/>
      <c r="M3" s="24"/>
      <c r="N3" s="24"/>
    </row>
    <row r="4" spans="1:16" x14ac:dyDescent="0.2">
      <c r="M4" s="107"/>
      <c r="N4" s="107"/>
    </row>
    <row r="5" spans="1:16" s="12" customFormat="1" ht="24" customHeight="1" x14ac:dyDescent="0.2">
      <c r="A5" s="111" t="s">
        <v>39</v>
      </c>
      <c r="B5" s="110" t="s">
        <v>35</v>
      </c>
      <c r="C5" s="110"/>
      <c r="D5" s="110"/>
      <c r="E5" s="110"/>
      <c r="F5" s="110" t="s">
        <v>36</v>
      </c>
      <c r="G5" s="110"/>
      <c r="H5" s="110"/>
      <c r="I5" s="110"/>
      <c r="J5" s="110" t="s">
        <v>37</v>
      </c>
      <c r="K5" s="110"/>
      <c r="L5" s="110"/>
      <c r="M5" s="110"/>
      <c r="N5" s="110"/>
    </row>
    <row r="6" spans="1:16" s="11" customFormat="1" ht="24" x14ac:dyDescent="0.2">
      <c r="A6" s="111"/>
      <c r="B6" s="50" t="s">
        <v>70</v>
      </c>
      <c r="C6" s="50" t="s">
        <v>71</v>
      </c>
      <c r="D6" s="50" t="s">
        <v>73</v>
      </c>
      <c r="E6" s="50" t="s">
        <v>72</v>
      </c>
      <c r="F6" s="67" t="s">
        <v>74</v>
      </c>
      <c r="G6" s="67" t="s">
        <v>71</v>
      </c>
      <c r="H6" s="67" t="s">
        <v>73</v>
      </c>
      <c r="I6" s="67" t="s">
        <v>75</v>
      </c>
      <c r="J6" s="50" t="s">
        <v>76</v>
      </c>
      <c r="K6" s="50" t="s">
        <v>71</v>
      </c>
      <c r="L6" s="50" t="s">
        <v>77</v>
      </c>
      <c r="M6" s="50" t="s">
        <v>75</v>
      </c>
      <c r="N6" s="50" t="s">
        <v>38</v>
      </c>
    </row>
    <row r="7" spans="1:16" ht="14.25" customHeight="1" x14ac:dyDescent="0.2">
      <c r="A7" s="39" t="s">
        <v>0</v>
      </c>
      <c r="B7" s="37">
        <v>2848333.5817431016</v>
      </c>
      <c r="C7" s="81">
        <v>3654896.306972458</v>
      </c>
      <c r="D7" s="32">
        <f>B7/$B$16</f>
        <v>0.44202363212800477</v>
      </c>
      <c r="E7" s="64">
        <f>C7/$C$16</f>
        <v>0.4507077932047211</v>
      </c>
      <c r="F7" s="71"/>
      <c r="G7" s="72"/>
      <c r="H7" s="72"/>
      <c r="I7" s="72"/>
      <c r="J7" s="66">
        <f>B7</f>
        <v>2848333.5817431016</v>
      </c>
      <c r="K7" s="37">
        <f>C7</f>
        <v>3654896.306972458</v>
      </c>
      <c r="L7" s="32">
        <f t="shared" ref="L7:L15" si="0">J7/$J$16</f>
        <v>0.38468125334615522</v>
      </c>
      <c r="M7" s="32">
        <f t="shared" ref="M7:M16" si="1">K7/$K$16</f>
        <v>0.39564406327880886</v>
      </c>
      <c r="N7" s="40">
        <f>K7/J7*100</f>
        <v>128.31700368240445</v>
      </c>
    </row>
    <row r="8" spans="1:16" ht="14.25" customHeight="1" x14ac:dyDescent="0.2">
      <c r="A8" s="39" t="s">
        <v>53</v>
      </c>
      <c r="B8" s="37">
        <v>951284.94000000006</v>
      </c>
      <c r="C8" s="36">
        <v>1233056.0899999999</v>
      </c>
      <c r="D8" s="32">
        <f>B8/$B$16</f>
        <v>0.14762681838345024</v>
      </c>
      <c r="E8" s="64">
        <f>C8/$C$16</f>
        <v>0.15205574728928412</v>
      </c>
      <c r="F8" s="71"/>
      <c r="G8" s="72"/>
      <c r="H8" s="72"/>
      <c r="I8" s="72"/>
      <c r="J8" s="66">
        <f t="shared" ref="J8:J11" si="2">B8</f>
        <v>951284.94000000006</v>
      </c>
      <c r="K8" s="37">
        <f>C8</f>
        <v>1233056.0899999999</v>
      </c>
      <c r="L8" s="32">
        <f t="shared" si="0"/>
        <v>0.12847564110962592</v>
      </c>
      <c r="M8" s="32">
        <f t="shared" si="1"/>
        <v>0.13347884063567136</v>
      </c>
      <c r="N8" s="40">
        <f t="shared" ref="N8:N15" si="3">K8/J8*100</f>
        <v>129.62005789768941</v>
      </c>
    </row>
    <row r="9" spans="1:16" ht="14.25" customHeight="1" x14ac:dyDescent="0.2">
      <c r="A9" s="39" t="s">
        <v>1</v>
      </c>
      <c r="B9" s="37">
        <v>706841.24000000069</v>
      </c>
      <c r="C9" s="37">
        <v>813054.25999999989</v>
      </c>
      <c r="D9" s="32">
        <f>B9/$B$16</f>
        <v>0.10969239496571116</v>
      </c>
      <c r="E9" s="64">
        <f>C9/$C$16</f>
        <v>0.1002627326474953</v>
      </c>
      <c r="F9" s="71"/>
      <c r="G9" s="72"/>
      <c r="H9" s="72"/>
      <c r="I9" s="72"/>
      <c r="J9" s="66">
        <f t="shared" si="2"/>
        <v>706841.24000000069</v>
      </c>
      <c r="K9" s="37">
        <f t="shared" ref="K9:K10" si="4">C9</f>
        <v>813054.25999999989</v>
      </c>
      <c r="L9" s="32">
        <f t="shared" si="0"/>
        <v>9.5462334841254867E-2</v>
      </c>
      <c r="M9" s="32">
        <f t="shared" si="1"/>
        <v>8.8013465793509618E-2</v>
      </c>
      <c r="N9" s="40">
        <f t="shared" si="3"/>
        <v>115.02643224382312</v>
      </c>
    </row>
    <row r="10" spans="1:16" ht="14.25" customHeight="1" x14ac:dyDescent="0.2">
      <c r="A10" s="39" t="s">
        <v>2</v>
      </c>
      <c r="B10" s="37">
        <v>1109942.1099999999</v>
      </c>
      <c r="C10" s="36">
        <v>1274365.1100000001</v>
      </c>
      <c r="D10" s="32">
        <f>B10/$B$16</f>
        <v>0.17224830899679069</v>
      </c>
      <c r="E10" s="64">
        <f>C10/$C$16</f>
        <v>0.15714981718345092</v>
      </c>
      <c r="F10" s="71"/>
      <c r="G10" s="72"/>
      <c r="H10" s="72"/>
      <c r="I10" s="72"/>
      <c r="J10" s="66">
        <f t="shared" si="2"/>
        <v>1109942.1099999999</v>
      </c>
      <c r="K10" s="37">
        <f t="shared" si="4"/>
        <v>1274365.1100000001</v>
      </c>
      <c r="L10" s="32">
        <f t="shared" si="0"/>
        <v>0.14990306077674362</v>
      </c>
      <c r="M10" s="32">
        <f t="shared" si="1"/>
        <v>0.13795055943428319</v>
      </c>
      <c r="N10" s="40">
        <f t="shared" si="3"/>
        <v>114.81365546172495</v>
      </c>
    </row>
    <row r="11" spans="1:16" ht="12" x14ac:dyDescent="0.2">
      <c r="A11" s="39" t="s">
        <v>3</v>
      </c>
      <c r="B11" s="58">
        <v>827447.223</v>
      </c>
      <c r="C11" s="59">
        <v>1133865.22</v>
      </c>
      <c r="D11" s="60">
        <f>B11/$B$16</f>
        <v>0.12840884552604315</v>
      </c>
      <c r="E11" s="65">
        <f>C11/$C$16</f>
        <v>0.13982390967504857</v>
      </c>
      <c r="F11" s="71"/>
      <c r="G11" s="72"/>
      <c r="H11" s="73"/>
      <c r="I11" s="73"/>
      <c r="J11" s="66">
        <f t="shared" si="2"/>
        <v>827447.223</v>
      </c>
      <c r="K11" s="37">
        <f>C11</f>
        <v>1133865.22</v>
      </c>
      <c r="L11" s="32">
        <f t="shared" si="0"/>
        <v>0.11175075730653804</v>
      </c>
      <c r="M11" s="32">
        <f t="shared" si="1"/>
        <v>0.12274138721678952</v>
      </c>
      <c r="N11" s="40">
        <f t="shared" si="3"/>
        <v>137.03172703741131</v>
      </c>
    </row>
    <row r="12" spans="1:16" ht="14.45" customHeight="1" x14ac:dyDescent="0.2">
      <c r="A12" s="56" t="s">
        <v>6</v>
      </c>
      <c r="B12" s="63"/>
      <c r="C12" s="63"/>
      <c r="D12" s="63"/>
      <c r="E12" s="63"/>
      <c r="F12" s="68">
        <v>252064.74000000002</v>
      </c>
      <c r="G12" s="69">
        <v>352174.87999999995</v>
      </c>
      <c r="H12" s="70">
        <f>F12/$F$16</f>
        <v>0.26241705339382843</v>
      </c>
      <c r="I12" s="70">
        <f t="shared" ref="I12:I16" si="5">G12/$G$16</f>
        <v>0.31204513047270849</v>
      </c>
      <c r="J12" s="38">
        <f>F12</f>
        <v>252064.74000000002</v>
      </c>
      <c r="K12" s="37">
        <f>G12</f>
        <v>352174.87999999995</v>
      </c>
      <c r="L12" s="32">
        <f t="shared" si="0"/>
        <v>3.404256465221784E-2</v>
      </c>
      <c r="M12" s="32">
        <f t="shared" si="1"/>
        <v>3.812307896180675E-2</v>
      </c>
      <c r="N12" s="40">
        <f t="shared" si="3"/>
        <v>139.71604279122892</v>
      </c>
    </row>
    <row r="13" spans="1:16" ht="14.25" customHeight="1" x14ac:dyDescent="0.2">
      <c r="A13" s="56" t="s">
        <v>57</v>
      </c>
      <c r="B13" s="63"/>
      <c r="C13" s="63"/>
      <c r="D13" s="63"/>
      <c r="E13" s="63"/>
      <c r="F13" s="57">
        <v>253995.88000000027</v>
      </c>
      <c r="G13" s="38">
        <v>321242.94987386197</v>
      </c>
      <c r="H13" s="33">
        <f>F13/$F$16</f>
        <v>0.26442750542488608</v>
      </c>
      <c r="I13" s="33">
        <f t="shared" si="5"/>
        <v>0.28463784301375222</v>
      </c>
      <c r="J13" s="38">
        <f t="shared" ref="J13:J15" si="6">F13</f>
        <v>253995.88000000027</v>
      </c>
      <c r="K13" s="37">
        <f t="shared" ref="K13:K15" si="7">G13</f>
        <v>321242.94987386197</v>
      </c>
      <c r="L13" s="32">
        <f t="shared" si="0"/>
        <v>3.4303374467595002E-2</v>
      </c>
      <c r="M13" s="32">
        <f t="shared" si="1"/>
        <v>3.4774684508914917E-2</v>
      </c>
      <c r="N13" s="40">
        <f t="shared" si="3"/>
        <v>126.47565380740097</v>
      </c>
    </row>
    <row r="14" spans="1:16" ht="14.25" customHeight="1" x14ac:dyDescent="0.2">
      <c r="A14" s="56" t="s">
        <v>4</v>
      </c>
      <c r="B14" s="63"/>
      <c r="C14" s="63"/>
      <c r="D14" s="63"/>
      <c r="E14" s="63"/>
      <c r="F14" s="57">
        <v>143030.21</v>
      </c>
      <c r="G14" s="38">
        <v>143317.74000000002</v>
      </c>
      <c r="H14" s="33">
        <f>F14/$F$16</f>
        <v>0.14890446896499879</v>
      </c>
      <c r="I14" s="33">
        <f t="shared" si="5"/>
        <v>0.12698691876420523</v>
      </c>
      <c r="J14" s="38">
        <f t="shared" si="6"/>
        <v>143030.21</v>
      </c>
      <c r="K14" s="37">
        <f t="shared" si="7"/>
        <v>143317.74000000002</v>
      </c>
      <c r="L14" s="32">
        <f t="shared" si="0"/>
        <v>1.9316922990281364E-2</v>
      </c>
      <c r="M14" s="32">
        <f t="shared" si="1"/>
        <v>1.5514205665797887E-2</v>
      </c>
      <c r="N14" s="90">
        <f t="shared" si="3"/>
        <v>100.20102746126152</v>
      </c>
    </row>
    <row r="15" spans="1:16" ht="14.25" customHeight="1" x14ac:dyDescent="0.2">
      <c r="A15" s="56" t="s">
        <v>5</v>
      </c>
      <c r="B15" s="63"/>
      <c r="C15" s="63"/>
      <c r="D15" s="63"/>
      <c r="E15" s="63"/>
      <c r="F15" s="57">
        <v>311459.32000000018</v>
      </c>
      <c r="G15" s="38">
        <v>311866.82000000041</v>
      </c>
      <c r="H15" s="33">
        <f>F15/$F$16</f>
        <v>0.32425097221628668</v>
      </c>
      <c r="I15" s="33">
        <f t="shared" si="5"/>
        <v>0.2763301077493342</v>
      </c>
      <c r="J15" s="38">
        <f t="shared" si="6"/>
        <v>311459.32000000018</v>
      </c>
      <c r="K15" s="37">
        <f t="shared" si="7"/>
        <v>311866.82000000041</v>
      </c>
      <c r="L15" s="32">
        <f t="shared" si="0"/>
        <v>4.2064090509588176E-2</v>
      </c>
      <c r="M15" s="32">
        <f t="shared" si="1"/>
        <v>3.3759714504417775E-2</v>
      </c>
      <c r="N15" s="40">
        <f t="shared" si="3"/>
        <v>100.13083570592789</v>
      </c>
    </row>
    <row r="16" spans="1:16" s="16" customFormat="1" ht="18.2" customHeight="1" x14ac:dyDescent="0.2">
      <c r="A16" s="41" t="s">
        <v>52</v>
      </c>
      <c r="B16" s="61">
        <f>SUM(B7:B15)</f>
        <v>6443849.0947431019</v>
      </c>
      <c r="C16" s="61">
        <f>SUM(C7:C15)</f>
        <v>8109236.9869724577</v>
      </c>
      <c r="D16" s="62">
        <f>B16/B16</f>
        <v>1</v>
      </c>
      <c r="E16" s="62">
        <f>C16/C16</f>
        <v>1</v>
      </c>
      <c r="F16" s="48">
        <f>SUM(F7:F15)</f>
        <v>960550.15000000049</v>
      </c>
      <c r="G16" s="48">
        <f>SUM(G7:G15)</f>
        <v>1128602.3898738623</v>
      </c>
      <c r="H16" s="42">
        <f>SUM(H7:H15)</f>
        <v>1</v>
      </c>
      <c r="I16" s="42">
        <f t="shared" si="5"/>
        <v>1</v>
      </c>
      <c r="J16" s="48">
        <f>SUM(J7:J15)</f>
        <v>7404399.2447431022</v>
      </c>
      <c r="K16" s="48">
        <f>SUM(K7:K15)</f>
        <v>9237839.3768463209</v>
      </c>
      <c r="L16" s="47">
        <f>J16/J16</f>
        <v>1</v>
      </c>
      <c r="M16" s="47">
        <f t="shared" si="1"/>
        <v>1</v>
      </c>
      <c r="N16" s="43">
        <f>K16/J16*100</f>
        <v>124.7614974760431</v>
      </c>
      <c r="P16" s="5"/>
    </row>
    <row r="17" spans="1:13" x14ac:dyDescent="0.2">
      <c r="A17" s="5" t="s">
        <v>55</v>
      </c>
      <c r="B17" s="31"/>
      <c r="C17" s="87"/>
      <c r="D17" s="88"/>
      <c r="E17" s="88"/>
      <c r="F17" s="88"/>
      <c r="G17" s="87"/>
      <c r="H17" s="88"/>
      <c r="I17" s="89"/>
      <c r="J17" s="89"/>
      <c r="K17" s="87"/>
    </row>
    <row r="18" spans="1:13" ht="12" x14ac:dyDescent="0.2">
      <c r="A18" s="11"/>
      <c r="D18" s="80"/>
      <c r="G18" s="80"/>
    </row>
    <row r="19" spans="1:13" ht="12" x14ac:dyDescent="0.2">
      <c r="A19" s="11"/>
      <c r="C19" s="80"/>
      <c r="G19" s="80"/>
    </row>
    <row r="20" spans="1:13" ht="12" x14ac:dyDescent="0.2">
      <c r="A20" s="55" t="s">
        <v>41</v>
      </c>
      <c r="B20" s="82"/>
      <c r="C20" s="83"/>
      <c r="D20" s="83"/>
      <c r="E20" s="83"/>
      <c r="F20" s="82"/>
      <c r="G20" s="83"/>
      <c r="H20" s="83"/>
      <c r="I20" s="83"/>
      <c r="J20" s="82"/>
      <c r="K20" s="83"/>
      <c r="L20" s="83"/>
      <c r="M20" s="83"/>
    </row>
  </sheetData>
  <mergeCells count="7">
    <mergeCell ref="M4:N4"/>
    <mergeCell ref="A2:F2"/>
    <mergeCell ref="A3:E3"/>
    <mergeCell ref="J5:N5"/>
    <mergeCell ref="B5:E5"/>
    <mergeCell ref="F5:I5"/>
    <mergeCell ref="A5:A6"/>
  </mergeCells>
  <hyperlinks>
    <hyperlink ref="A20" location="Sadržaj!A1" display="Sadržaj/ Contents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Kontrola</cp:lastModifiedBy>
  <cp:lastPrinted>2020-01-23T12:37:07Z</cp:lastPrinted>
  <dcterms:created xsi:type="dcterms:W3CDTF">2018-02-21T07:14:25Z</dcterms:created>
  <dcterms:modified xsi:type="dcterms:W3CDTF">2020-02-24T09:58:34Z</dcterms:modified>
</cp:coreProperties>
</file>