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ANO\IZVJESTAJI\Mjesečni izvještaji\Mjesečni 2023\2023 09\FINAL\final\final\final\"/>
    </mc:Choice>
  </mc:AlternateContent>
  <xr:revisionPtr revIDLastSave="0" documentId="13_ncr:1_{BE9D3366-1603-4375-8A4A-BFE32C618FB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K11" i="3" l="1"/>
  <c r="E31" i="1" l="1"/>
  <c r="F16" i="3" l="1"/>
  <c r="G16" i="3" l="1"/>
  <c r="I15" i="3" s="1"/>
  <c r="C31" i="1" l="1"/>
  <c r="F31" i="1" l="1"/>
  <c r="F32" i="1"/>
  <c r="F33" i="1" l="1"/>
  <c r="K8" i="3" l="1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15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<sst xmlns="http://schemas.openxmlformats.org/spreadsheetml/2006/main" count="88" uniqueCount="80">
  <si>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</si>
  <si>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</si>
  <si>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</si>
  <si>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</si>
  <si>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</si>
  <si>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</si>
  <si>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</si>
  <si>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</si>
  <si>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</si>
  <si>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</si>
  <si>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</si>
  <si>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</si>
  <si>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</si>
  <si>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</si>
  <si>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</si>
  <si>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</si>
  <si>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</si>
  <si>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</si>
  <si>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</si>
  <si>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</si>
  <si>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</si>
  <si>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</si>
  <si>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</si>
  <si>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</si>
  <si>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</si>
  <si>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</si>
  <si>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</si>
  <si>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</si>
  <si>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</si>
  <si>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</si>
  <si>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</si>
  <si>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</si>
  <si>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</si>
  <si>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</si>
  <si>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</si>
  <si>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</si>
  <si>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</si>
  <si>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</si>
  <si>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</si>
  <si>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</si>
  <si>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</si>
  <si>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</si>
  <si>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</si>
  <si>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</si>
  <si>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</si>
  <si>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</si>
  <si>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</si>
  <si>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</si>
  <si>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</si>
  <si>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</si>
  <si>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</si>
  <si>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</si>
  <si>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</si>
  <si>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</si>
  <si>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</si>
  <si>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</si>
  <si>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</si>
  <si>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</si>
  <si>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</si>
  <si>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</si>
  <si>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</si>
  <si>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sep 2023. godine</t>
  </si>
  <si>
    <t>for the period 1 January - 30 Sep 2023</t>
  </si>
  <si>
    <t>Oktobar, 2023. godine                                                                                     verzija 01</t>
  </si>
  <si>
    <t>Oct, 2023                                                                                           version 01</t>
  </si>
  <si>
    <t>Tablela 1: Podaci o osiguranju za period od 1. januara do 30. septembra 2023. godine</t>
  </si>
  <si>
    <t>Table 1: Insurance data for the period 1 January - 30  September 2023</t>
  </si>
  <si>
    <t>Tablela 2: Bruto fakturisana premija za period od 1. januara do 30. septembra 2023. godine</t>
  </si>
  <si>
    <t>Table 2: Gross Written Premium for the period 1 January - 30 September 2023</t>
  </si>
  <si>
    <t>Tabela 1: Podaci o osiguranju za period od 1. januara do 30. septembra 2023. godine</t>
  </si>
  <si>
    <t>Table 1: Insurance data for the period 1 January - 30 September 2023</t>
  </si>
  <si>
    <t>Tabela 2: Bruto fakturisana premija za period od 1. januara do 30. septembra 2023. godine</t>
  </si>
  <si>
    <r>
      <t xml:space="preserve">BFP/ </t>
    </r>
    <r>
      <rPr>
        <sz val="8"/>
        <color theme="0"/>
        <rFont val="Arial"/>
        <family val="2"/>
        <charset val="238"/>
      </rPr>
      <t>GWP 
IX 2022</t>
    </r>
  </si>
  <si>
    <r>
      <t xml:space="preserve">BFP/ </t>
    </r>
    <r>
      <rPr>
        <sz val="8"/>
        <color theme="0"/>
        <rFont val="Arial"/>
        <family val="2"/>
        <charset val="238"/>
      </rPr>
      <t>GWP
IX 2023</t>
    </r>
  </si>
  <si>
    <r>
      <t xml:space="preserve">Učešće/ 
</t>
    </r>
    <r>
      <rPr>
        <sz val="8"/>
        <color theme="0"/>
        <rFont val="Arial"/>
        <family val="2"/>
        <charset val="238"/>
      </rPr>
      <t>Share IX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</si>
  <si>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IX 2023</t>
    </r>
  </si>
  <si>
    <t>BFP/ GWP 
IX 2022</t>
  </si>
  <si>
    <t>BFP/ GWP
IX 2023</t>
  </si>
  <si>
    <t>Učešće/ 
Share IX 2022</t>
  </si>
  <si>
    <t>Učešće/
  Share IX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</si>
</sst>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766932</xdr:colOff>
      <xdr:row>60</xdr:row>
      <xdr:rowOff>33041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5B9ED-FD7F-6A0F-0662-FF1CDB9A9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696575"/>
          <a:ext cx="4157832" cy="3176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4" sqref="A24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3" sqref="A33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2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6" t="s">
        <v>67</v>
      </c>
    </row>
    <row r="10" spans="1:1" s="5" customFormat="1" x14ac:dyDescent="0.2">
      <c r="A10" s="92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tabSelected="1" topLeftCell="A16" zoomScaleNormal="100" workbookViewId="0">
      <selection activeCell="M28" sqref="M28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7" t="s">
        <v>69</v>
      </c>
      <c r="B2" s="57"/>
      <c r="C2" s="57"/>
      <c r="D2" s="57"/>
      <c r="E2" s="38"/>
      <c r="F2" s="38"/>
      <c r="G2" s="38"/>
    </row>
    <row r="3" spans="1:14" s="41" customFormat="1" ht="14.25" x14ac:dyDescent="0.25">
      <c r="A3" s="104" t="s">
        <v>70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13" t="s">
        <v>43</v>
      </c>
      <c r="D5" s="113"/>
      <c r="E5" s="112" t="s">
        <v>34</v>
      </c>
      <c r="F5" s="112"/>
      <c r="G5" s="112"/>
    </row>
    <row r="6" spans="1:14" s="10" customFormat="1" ht="23.25" customHeight="1" x14ac:dyDescent="0.25">
      <c r="A6" s="107"/>
      <c r="B6" s="107"/>
      <c r="C6" s="111" t="s">
        <v>52</v>
      </c>
      <c r="D6" s="111" t="s">
        <v>55</v>
      </c>
      <c r="E6" s="111" t="s">
        <v>38</v>
      </c>
      <c r="F6" s="110" t="s">
        <v>41</v>
      </c>
      <c r="G6" s="110"/>
      <c r="J6" s="100"/>
      <c r="K6" s="100"/>
      <c r="L6" s="100"/>
      <c r="M6" s="100"/>
      <c r="N6" s="100"/>
    </row>
    <row r="7" spans="1:14" ht="27" customHeight="1" x14ac:dyDescent="0.25">
      <c r="A7" s="107"/>
      <c r="B7" s="107"/>
      <c r="C7" s="111"/>
      <c r="D7" s="111"/>
      <c r="E7" s="111"/>
      <c r="F7" s="50" t="s">
        <v>40</v>
      </c>
      <c r="G7" s="50" t="s">
        <v>39</v>
      </c>
      <c r="H7" s="36"/>
      <c r="I7" s="43"/>
      <c r="J7" s="101"/>
      <c r="K7" s="101"/>
      <c r="L7" s="102"/>
      <c r="M7" s="102"/>
      <c r="N7" s="102"/>
    </row>
    <row r="8" spans="1:14" s="11" customFormat="1" ht="22.5" x14ac:dyDescent="0.25">
      <c r="A8" s="25">
        <v>1</v>
      </c>
      <c r="B8" s="23" t="s">
        <v>11</v>
      </c>
      <c r="C8" s="28">
        <v>48616</v>
      </c>
      <c r="D8" s="28">
        <v>9786270.5</v>
      </c>
      <c r="E8" s="35">
        <v>7726</v>
      </c>
      <c r="F8" s="28">
        <v>7017</v>
      </c>
      <c r="G8" s="28">
        <v>4516583.88</v>
      </c>
      <c r="H8" s="51"/>
      <c r="I8" s="46"/>
      <c r="J8" s="101"/>
      <c r="K8" s="101"/>
      <c r="L8" s="101"/>
      <c r="M8" s="103"/>
      <c r="N8" s="103"/>
    </row>
    <row r="9" spans="1:14" s="11" customFormat="1" ht="22.5" x14ac:dyDescent="0.25">
      <c r="A9" s="25">
        <v>2</v>
      </c>
      <c r="B9" s="23" t="s">
        <v>12</v>
      </c>
      <c r="C9" s="28">
        <v>14448</v>
      </c>
      <c r="D9" s="28">
        <v>4665543.37</v>
      </c>
      <c r="E9" s="35">
        <v>25207</v>
      </c>
      <c r="F9" s="28">
        <v>23431</v>
      </c>
      <c r="G9" s="28">
        <v>1793951.79</v>
      </c>
      <c r="H9" s="51"/>
      <c r="I9" s="37"/>
      <c r="J9" s="101"/>
      <c r="K9" s="101"/>
      <c r="L9" s="101"/>
      <c r="M9" s="93"/>
      <c r="N9" s="93"/>
    </row>
    <row r="10" spans="1:14" s="11" customFormat="1" ht="22.5" x14ac:dyDescent="0.25">
      <c r="A10" s="25">
        <v>3</v>
      </c>
      <c r="B10" s="23" t="s">
        <v>13</v>
      </c>
      <c r="C10" s="28">
        <v>19156</v>
      </c>
      <c r="D10" s="28">
        <v>6899998.1399999997</v>
      </c>
      <c r="E10" s="35">
        <v>2746</v>
      </c>
      <c r="F10" s="28">
        <v>2471</v>
      </c>
      <c r="G10" s="28">
        <v>3478390.8200000003</v>
      </c>
      <c r="H10" s="51"/>
      <c r="I10" s="37"/>
      <c r="J10" s="94"/>
      <c r="K10" s="94"/>
      <c r="L10" s="95"/>
      <c r="M10" s="94"/>
      <c r="N10" s="94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184149.94</v>
      </c>
      <c r="E11" s="35">
        <v>0</v>
      </c>
      <c r="F11" s="28">
        <v>0</v>
      </c>
      <c r="G11" s="28">
        <v>0</v>
      </c>
      <c r="H11" s="51"/>
      <c r="I11" s="37"/>
      <c r="J11" s="94"/>
      <c r="K11" s="94"/>
      <c r="L11" s="95"/>
      <c r="M11" s="94"/>
      <c r="N11" s="94"/>
    </row>
    <row r="12" spans="1:14" s="11" customFormat="1" ht="22.5" x14ac:dyDescent="0.25">
      <c r="A12" s="25">
        <v>5</v>
      </c>
      <c r="B12" s="23" t="s">
        <v>15</v>
      </c>
      <c r="C12" s="28">
        <v>16</v>
      </c>
      <c r="D12" s="28">
        <v>753412.44000000006</v>
      </c>
      <c r="E12" s="35">
        <v>2</v>
      </c>
      <c r="F12" s="29">
        <v>0</v>
      </c>
      <c r="G12" s="29">
        <v>0</v>
      </c>
      <c r="H12" s="51"/>
      <c r="I12" s="37"/>
      <c r="J12" s="94"/>
      <c r="K12" s="94"/>
      <c r="L12" s="95"/>
      <c r="M12" s="94"/>
      <c r="N12" s="94"/>
    </row>
    <row r="13" spans="1:14" s="11" customFormat="1" ht="22.5" x14ac:dyDescent="0.25">
      <c r="A13" s="25">
        <v>6</v>
      </c>
      <c r="B13" s="23" t="s">
        <v>16</v>
      </c>
      <c r="C13" s="28">
        <v>54</v>
      </c>
      <c r="D13" s="28">
        <v>542439.80000000005</v>
      </c>
      <c r="E13" s="35">
        <v>2</v>
      </c>
      <c r="F13" s="28">
        <v>0</v>
      </c>
      <c r="G13" s="28">
        <v>0</v>
      </c>
      <c r="H13" s="51"/>
      <c r="I13" s="37"/>
      <c r="J13" s="94"/>
      <c r="K13" s="94"/>
      <c r="L13" s="95"/>
      <c r="M13" s="94"/>
      <c r="N13" s="94"/>
    </row>
    <row r="14" spans="1:14" s="11" customFormat="1" ht="22.5" x14ac:dyDescent="0.25">
      <c r="A14" s="25">
        <v>7</v>
      </c>
      <c r="B14" s="23" t="s">
        <v>17</v>
      </c>
      <c r="C14" s="28">
        <v>77</v>
      </c>
      <c r="D14" s="28">
        <v>504328.24</v>
      </c>
      <c r="E14" s="35">
        <v>146</v>
      </c>
      <c r="F14" s="28">
        <v>131</v>
      </c>
      <c r="G14" s="28">
        <v>18732.28</v>
      </c>
      <c r="H14" s="51"/>
      <c r="I14" s="37"/>
      <c r="J14" s="94"/>
      <c r="K14" s="94"/>
      <c r="L14" s="95"/>
      <c r="M14" s="96"/>
      <c r="N14" s="96"/>
    </row>
    <row r="15" spans="1:14" s="11" customFormat="1" ht="38.25" customHeight="1" x14ac:dyDescent="0.25">
      <c r="A15" s="25">
        <v>8</v>
      </c>
      <c r="B15" s="23" t="s">
        <v>18</v>
      </c>
      <c r="C15" s="28">
        <v>38160</v>
      </c>
      <c r="D15" s="28">
        <v>3214854.65</v>
      </c>
      <c r="E15" s="35">
        <v>348</v>
      </c>
      <c r="F15" s="28">
        <v>267</v>
      </c>
      <c r="G15" s="28">
        <v>640541.29</v>
      </c>
      <c r="H15" s="51"/>
      <c r="I15" s="37"/>
      <c r="J15" s="94"/>
      <c r="K15" s="94"/>
      <c r="L15" s="95"/>
      <c r="M15" s="94"/>
      <c r="N15" s="94"/>
    </row>
    <row r="16" spans="1:14" s="11" customFormat="1" ht="22.5" x14ac:dyDescent="0.25">
      <c r="A16" s="25">
        <v>9</v>
      </c>
      <c r="B16" s="23" t="s">
        <v>19</v>
      </c>
      <c r="C16" s="28">
        <v>27609</v>
      </c>
      <c r="D16" s="28">
        <v>9301337.6999999993</v>
      </c>
      <c r="E16" s="35">
        <v>1583</v>
      </c>
      <c r="F16" s="28">
        <v>1334</v>
      </c>
      <c r="G16" s="28">
        <v>2254735.6</v>
      </c>
      <c r="H16" s="51"/>
      <c r="I16" s="37"/>
      <c r="J16" s="94"/>
      <c r="K16" s="94"/>
      <c r="L16" s="95"/>
      <c r="M16" s="94"/>
      <c r="N16" s="94"/>
    </row>
    <row r="17" spans="1:14" s="11" customFormat="1" ht="33.75" x14ac:dyDescent="0.25">
      <c r="A17" s="25">
        <v>10</v>
      </c>
      <c r="B17" s="23" t="s">
        <v>20</v>
      </c>
      <c r="C17" s="28">
        <v>282767</v>
      </c>
      <c r="D17" s="28">
        <v>33302778.230000004</v>
      </c>
      <c r="E17" s="35">
        <v>12730</v>
      </c>
      <c r="F17" s="28">
        <v>10415</v>
      </c>
      <c r="G17" s="28">
        <v>13430589.050000001</v>
      </c>
      <c r="H17" s="51"/>
      <c r="I17" s="37"/>
      <c r="J17" s="94"/>
      <c r="K17" s="94"/>
      <c r="L17" s="95"/>
      <c r="M17" s="94"/>
      <c r="N17" s="94"/>
    </row>
    <row r="18" spans="1:14" s="11" customFormat="1" ht="33.75" x14ac:dyDescent="0.25">
      <c r="A18" s="25">
        <v>11</v>
      </c>
      <c r="B18" s="23" t="s">
        <v>51</v>
      </c>
      <c r="C18" s="28">
        <v>39</v>
      </c>
      <c r="D18" s="28">
        <v>916385.33</v>
      </c>
      <c r="E18" s="35">
        <v>74</v>
      </c>
      <c r="F18" s="28">
        <v>74</v>
      </c>
      <c r="G18" s="28">
        <v>9044.9500000000007</v>
      </c>
      <c r="H18" s="51"/>
      <c r="I18" s="37"/>
      <c r="J18" s="94"/>
      <c r="K18" s="94"/>
      <c r="L18" s="95"/>
      <c r="M18" s="94"/>
      <c r="N18" s="94"/>
    </row>
    <row r="19" spans="1:14" s="11" customFormat="1" ht="33.75" x14ac:dyDescent="0.25">
      <c r="A19" s="25">
        <v>12</v>
      </c>
      <c r="B19" s="23" t="s">
        <v>21</v>
      </c>
      <c r="C19" s="28">
        <v>3420</v>
      </c>
      <c r="D19" s="28">
        <v>405219.67000000004</v>
      </c>
      <c r="E19" s="35">
        <v>19</v>
      </c>
      <c r="F19" s="28">
        <v>15</v>
      </c>
      <c r="G19" s="28">
        <v>7693.78</v>
      </c>
      <c r="H19" s="51"/>
      <c r="I19" s="37"/>
      <c r="J19" s="94"/>
      <c r="K19" s="94"/>
      <c r="L19" s="95"/>
      <c r="M19" s="94"/>
      <c r="N19" s="94"/>
    </row>
    <row r="20" spans="1:14" s="11" customFormat="1" ht="22.5" x14ac:dyDescent="0.25">
      <c r="A20" s="25">
        <v>13</v>
      </c>
      <c r="B20" s="23" t="s">
        <v>22</v>
      </c>
      <c r="C20" s="28">
        <v>3352</v>
      </c>
      <c r="D20" s="28">
        <v>1963488.67</v>
      </c>
      <c r="E20" s="35">
        <v>240</v>
      </c>
      <c r="F20" s="28">
        <v>134</v>
      </c>
      <c r="G20" s="28">
        <v>140293.37</v>
      </c>
      <c r="H20" s="51"/>
      <c r="I20" s="37"/>
      <c r="J20" s="94"/>
      <c r="K20" s="94"/>
      <c r="L20" s="95"/>
      <c r="M20" s="94"/>
      <c r="N20" s="94"/>
    </row>
    <row r="21" spans="1:14" s="11" customFormat="1" ht="22.5" x14ac:dyDescent="0.25">
      <c r="A21" s="25">
        <v>14</v>
      </c>
      <c r="B21" s="23" t="s">
        <v>23</v>
      </c>
      <c r="C21" s="28">
        <v>10880</v>
      </c>
      <c r="D21" s="28">
        <v>1135059.8399999999</v>
      </c>
      <c r="E21" s="35">
        <v>41</v>
      </c>
      <c r="F21" s="28">
        <v>30</v>
      </c>
      <c r="G21" s="28">
        <v>127275.59</v>
      </c>
      <c r="H21" s="51"/>
      <c r="I21" s="37"/>
      <c r="J21" s="94"/>
      <c r="K21" s="94"/>
      <c r="L21" s="95"/>
      <c r="M21" s="94"/>
      <c r="N21" s="94"/>
    </row>
    <row r="22" spans="1:14" s="11" customFormat="1" ht="22.5" x14ac:dyDescent="0.25">
      <c r="A22" s="25">
        <v>15</v>
      </c>
      <c r="B22" s="23" t="s">
        <v>49</v>
      </c>
      <c r="C22" s="28">
        <v>317</v>
      </c>
      <c r="D22" s="28">
        <v>42794.69</v>
      </c>
      <c r="E22" s="35">
        <v>37</v>
      </c>
      <c r="F22" s="28">
        <v>32</v>
      </c>
      <c r="G22" s="28">
        <v>26315.33</v>
      </c>
      <c r="H22" s="51"/>
      <c r="I22" s="37"/>
      <c r="J22" s="94"/>
      <c r="K22" s="94"/>
      <c r="L22" s="95"/>
      <c r="M22" s="94"/>
      <c r="N22" s="94"/>
    </row>
    <row r="23" spans="1:14" s="11" customFormat="1" ht="22.5" x14ac:dyDescent="0.25">
      <c r="A23" s="25">
        <v>16</v>
      </c>
      <c r="B23" s="23" t="s">
        <v>24</v>
      </c>
      <c r="C23" s="28">
        <v>3991</v>
      </c>
      <c r="D23" s="28">
        <v>320164.17</v>
      </c>
      <c r="E23" s="35">
        <v>329</v>
      </c>
      <c r="F23" s="28">
        <v>319</v>
      </c>
      <c r="G23" s="28">
        <v>39780.629999999997</v>
      </c>
      <c r="H23" s="51"/>
      <c r="I23" s="37"/>
      <c r="J23" s="94"/>
      <c r="K23" s="94"/>
      <c r="L23" s="95"/>
      <c r="M23" s="94"/>
      <c r="N23" s="94"/>
    </row>
    <row r="24" spans="1:14" s="11" customFormat="1" ht="22.5" x14ac:dyDescent="0.25">
      <c r="A24" s="25">
        <v>17</v>
      </c>
      <c r="B24" s="23" t="s">
        <v>25</v>
      </c>
      <c r="C24" s="28">
        <v>1765</v>
      </c>
      <c r="D24" s="28">
        <v>4192.2000000000007</v>
      </c>
      <c r="E24" s="35">
        <v>1</v>
      </c>
      <c r="F24" s="28">
        <v>0</v>
      </c>
      <c r="G24" s="28">
        <v>0</v>
      </c>
      <c r="H24" s="51"/>
      <c r="I24" s="37"/>
      <c r="J24" s="94"/>
      <c r="K24" s="94"/>
      <c r="L24" s="95"/>
      <c r="M24" s="94"/>
      <c r="N24" s="94"/>
    </row>
    <row r="25" spans="1:14" s="11" customFormat="1" ht="22.5" x14ac:dyDescent="0.25">
      <c r="A25" s="25">
        <v>18</v>
      </c>
      <c r="B25" s="23" t="s">
        <v>26</v>
      </c>
      <c r="C25" s="28">
        <v>88459</v>
      </c>
      <c r="D25" s="28">
        <v>1129004.08</v>
      </c>
      <c r="E25" s="35">
        <v>4409</v>
      </c>
      <c r="F25" s="28">
        <v>3747</v>
      </c>
      <c r="G25" s="28">
        <v>454350.61</v>
      </c>
      <c r="H25" s="51"/>
      <c r="I25" s="37"/>
      <c r="J25" s="94"/>
      <c r="K25" s="94"/>
      <c r="L25" s="95"/>
      <c r="M25" s="94"/>
      <c r="N25" s="94"/>
    </row>
    <row r="26" spans="1:14" s="11" customFormat="1" ht="22.5" x14ac:dyDescent="0.25">
      <c r="A26" s="25">
        <v>19</v>
      </c>
      <c r="B26" s="23" t="s">
        <v>27</v>
      </c>
      <c r="C26" s="28">
        <v>25801</v>
      </c>
      <c r="D26" s="28">
        <v>76006.7</v>
      </c>
      <c r="E26" s="35">
        <v>7</v>
      </c>
      <c r="F26" s="28">
        <v>6</v>
      </c>
      <c r="G26" s="28">
        <v>334.7</v>
      </c>
      <c r="H26" s="51"/>
      <c r="I26" s="37"/>
      <c r="J26" s="94"/>
      <c r="K26" s="94"/>
      <c r="L26" s="95"/>
      <c r="M26" s="94"/>
      <c r="N26" s="94"/>
    </row>
    <row r="27" spans="1:14" s="11" customFormat="1" ht="22.5" x14ac:dyDescent="0.25">
      <c r="A27" s="25">
        <v>20</v>
      </c>
      <c r="B27" s="23" t="s">
        <v>50</v>
      </c>
      <c r="C27" s="28">
        <v>73506</v>
      </c>
      <c r="D27" s="28">
        <v>14547799.789999999</v>
      </c>
      <c r="E27" s="35">
        <v>1867</v>
      </c>
      <c r="F27" s="28">
        <v>1661</v>
      </c>
      <c r="G27" s="28">
        <v>7348131.6599999992</v>
      </c>
      <c r="H27" s="51"/>
      <c r="I27" s="37"/>
      <c r="J27" s="94"/>
      <c r="K27" s="94"/>
      <c r="L27" s="95"/>
      <c r="M27" s="94"/>
      <c r="N27" s="94"/>
    </row>
    <row r="28" spans="1:14" s="11" customFormat="1" ht="22.5" x14ac:dyDescent="0.25">
      <c r="A28" s="25">
        <v>21</v>
      </c>
      <c r="B28" s="23" t="s">
        <v>28</v>
      </c>
      <c r="C28" s="28">
        <v>141</v>
      </c>
      <c r="D28" s="28">
        <v>15782.630000000001</v>
      </c>
      <c r="E28" s="35">
        <v>38</v>
      </c>
      <c r="F28" s="28">
        <v>29</v>
      </c>
      <c r="G28" s="28">
        <v>37026.659999999996</v>
      </c>
      <c r="H28" s="51"/>
      <c r="I28" s="37"/>
      <c r="J28" s="94"/>
      <c r="K28" s="94"/>
      <c r="L28" s="95"/>
      <c r="M28" s="94"/>
      <c r="N28" s="94"/>
    </row>
    <row r="29" spans="1:14" s="11" customFormat="1" ht="45" x14ac:dyDescent="0.25">
      <c r="A29" s="25">
        <v>22</v>
      </c>
      <c r="B29" s="23" t="s">
        <v>29</v>
      </c>
      <c r="C29" s="28">
        <v>46798</v>
      </c>
      <c r="D29" s="28">
        <v>1257917.8999999999</v>
      </c>
      <c r="E29" s="35">
        <v>662</v>
      </c>
      <c r="F29" s="28">
        <v>484</v>
      </c>
      <c r="G29" s="28">
        <v>387537.22</v>
      </c>
      <c r="H29" s="51"/>
      <c r="I29" s="37"/>
      <c r="J29" s="94"/>
      <c r="K29" s="94"/>
      <c r="L29" s="95"/>
      <c r="M29" s="94"/>
      <c r="N29" s="94"/>
    </row>
    <row r="30" spans="1:14" s="11" customFormat="1" ht="22.5" x14ac:dyDescent="0.25">
      <c r="A30" s="25">
        <v>23</v>
      </c>
      <c r="B30" s="23" t="s">
        <v>30</v>
      </c>
      <c r="C30" s="28">
        <v>97</v>
      </c>
      <c r="D30" s="28">
        <v>16037.83</v>
      </c>
      <c r="E30" s="35">
        <v>1</v>
      </c>
      <c r="F30" s="28">
        <v>1</v>
      </c>
      <c r="G30" s="28">
        <v>0</v>
      </c>
      <c r="H30" s="51"/>
      <c r="I30" s="37"/>
      <c r="J30" s="94"/>
      <c r="K30" s="94"/>
      <c r="L30" s="95"/>
      <c r="M30" s="94"/>
      <c r="N30" s="94"/>
    </row>
    <row r="31" spans="1:14" s="11" customFormat="1" ht="22.5" x14ac:dyDescent="0.25">
      <c r="A31" s="26"/>
      <c r="B31" s="24" t="s">
        <v>31</v>
      </c>
      <c r="C31" s="33">
        <f>SUM(C8:C26)</f>
        <v>568929</v>
      </c>
      <c r="D31" s="33">
        <f t="shared" ref="D31:G31" si="0">SUM(D8:D26)</f>
        <v>75147428.360000014</v>
      </c>
      <c r="E31" s="33">
        <f>SUM(E8:E26)</f>
        <v>55647</v>
      </c>
      <c r="F31" s="33">
        <f t="shared" si="0"/>
        <v>49423</v>
      </c>
      <c r="G31" s="33">
        <f t="shared" si="0"/>
        <v>26938613.669999998</v>
      </c>
      <c r="H31" s="51"/>
      <c r="I31" s="37"/>
      <c r="J31" s="94"/>
      <c r="K31" s="94"/>
      <c r="L31" s="95"/>
      <c r="M31" s="94"/>
      <c r="N31" s="94"/>
    </row>
    <row r="32" spans="1:14" s="11" customFormat="1" ht="22.5" x14ac:dyDescent="0.25">
      <c r="A32" s="26"/>
      <c r="B32" s="24" t="s">
        <v>32</v>
      </c>
      <c r="C32" s="33">
        <f>SUM(C27:C30)</f>
        <v>120542</v>
      </c>
      <c r="D32" s="33">
        <f>SUM(D27:D30)</f>
        <v>15837538.15</v>
      </c>
      <c r="E32" s="33">
        <f t="shared" ref="E32:F32" si="1">SUM(E27:E30)</f>
        <v>2568</v>
      </c>
      <c r="F32" s="33">
        <f t="shared" si="1"/>
        <v>2175</v>
      </c>
      <c r="G32" s="33">
        <f>SUM(G27:G30)</f>
        <v>7772695.5399999991</v>
      </c>
      <c r="H32" s="51"/>
      <c r="I32" s="37"/>
      <c r="J32" s="94"/>
      <c r="K32" s="94"/>
      <c r="L32" s="95"/>
      <c r="M32" s="94"/>
      <c r="N32" s="94"/>
    </row>
    <row r="33" spans="1:14" s="11" customFormat="1" ht="20.25" customHeight="1" x14ac:dyDescent="0.25">
      <c r="A33" s="26"/>
      <c r="B33" s="27" t="s">
        <v>33</v>
      </c>
      <c r="C33" s="34">
        <f>C31+C32</f>
        <v>689471</v>
      </c>
      <c r="D33" s="34">
        <f t="shared" ref="D33:G33" si="2">D31+D32</f>
        <v>90984966.51000002</v>
      </c>
      <c r="E33" s="34">
        <f t="shared" si="2"/>
        <v>58215</v>
      </c>
      <c r="F33" s="34">
        <f t="shared" si="2"/>
        <v>51598</v>
      </c>
      <c r="G33" s="34">
        <f t="shared" si="2"/>
        <v>34711309.209999993</v>
      </c>
      <c r="H33" s="51"/>
      <c r="I33" s="37"/>
      <c r="J33" s="97"/>
      <c r="K33" s="97"/>
      <c r="L33" s="97"/>
      <c r="M33" s="97"/>
      <c r="N33" s="97"/>
    </row>
    <row r="34" spans="1:14" ht="17.25" customHeight="1" x14ac:dyDescent="0.25">
      <c r="A34" s="44" t="s">
        <v>47</v>
      </c>
      <c r="D34" s="98"/>
      <c r="H34" s="45"/>
      <c r="I34" s="43"/>
      <c r="J34" s="97"/>
      <c r="K34" s="97"/>
      <c r="L34" s="97"/>
      <c r="M34" s="97"/>
      <c r="N34" s="97"/>
    </row>
    <row r="35" spans="1:14" ht="12" x14ac:dyDescent="0.25">
      <c r="H35" s="43"/>
      <c r="I35" s="43"/>
      <c r="J35" s="97"/>
      <c r="K35" s="97"/>
      <c r="L35" s="97"/>
      <c r="M35" s="97"/>
      <c r="N35" s="97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9"/>
      <c r="C61" s="99"/>
      <c r="D61" s="99"/>
    </row>
    <row r="62" spans="2:4" x14ac:dyDescent="0.25">
      <c r="B62" s="99"/>
      <c r="C62" s="99"/>
      <c r="D62" s="99"/>
    </row>
    <row r="66" spans="1:2" ht="15.75" customHeight="1" x14ac:dyDescent="0.25">
      <c r="A66" s="44" t="s">
        <v>47</v>
      </c>
    </row>
    <row r="69" spans="1:2" s="47" customFormat="1" ht="12.75" x14ac:dyDescent="0.25">
      <c r="A69" s="105" t="s">
        <v>35</v>
      </c>
      <c r="B69" s="105"/>
    </row>
  </sheetData>
  <mergeCells count="20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  <mergeCell ref="J6:N6"/>
    <mergeCell ref="J7:K7"/>
    <mergeCell ref="L7:N7"/>
    <mergeCell ref="J8:J9"/>
    <mergeCell ref="K8:K9"/>
    <mergeCell ref="L8:L9"/>
    <mergeCell ref="M8:N8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E8" sqref="E8"/>
    </sheetView>
  </sheetViews>
  <sheetFormatPr defaultColWidth="9.140625" defaultRowHeight="11.25" x14ac:dyDescent="0.2"/>
  <cols>
    <col min="1" max="1" width="32.7109375" style="2" customWidth="1"/>
    <col min="2" max="2" width="9" style="2" bestFit="1" customWidth="1"/>
    <col min="3" max="3" width="9.42578125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68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8" t="s">
        <v>72</v>
      </c>
      <c r="C6" s="58" t="s">
        <v>73</v>
      </c>
      <c r="D6" s="58" t="s">
        <v>74</v>
      </c>
      <c r="E6" s="58" t="s">
        <v>75</v>
      </c>
      <c r="F6" s="59" t="s">
        <v>76</v>
      </c>
      <c r="G6" s="59" t="s">
        <v>77</v>
      </c>
      <c r="H6" s="59" t="s">
        <v>78</v>
      </c>
      <c r="I6" s="59" t="s">
        <v>79</v>
      </c>
      <c r="J6" s="60" t="s">
        <v>76</v>
      </c>
      <c r="K6" s="60" t="s">
        <v>77</v>
      </c>
      <c r="L6" s="60" t="s">
        <v>78</v>
      </c>
      <c r="M6" s="60" t="s">
        <v>79</v>
      </c>
      <c r="N6" s="61" t="s">
        <v>54</v>
      </c>
    </row>
    <row r="7" spans="1:16" ht="14.25" customHeight="1" x14ac:dyDescent="0.2">
      <c r="A7" s="62" t="s">
        <v>0</v>
      </c>
      <c r="B7" s="63">
        <v>28159111.32</v>
      </c>
      <c r="C7" s="64">
        <v>28389424.840000004</v>
      </c>
      <c r="D7" s="65">
        <f>B7/$B$16</f>
        <v>0.41643448711859143</v>
      </c>
      <c r="E7" s="66">
        <f>C7/$C$16</f>
        <v>0.37778305205599461</v>
      </c>
      <c r="F7" s="67"/>
      <c r="G7" s="68"/>
      <c r="H7" s="68"/>
      <c r="I7" s="68"/>
      <c r="J7" s="69">
        <f>B7</f>
        <v>28159111.32</v>
      </c>
      <c r="K7" s="63">
        <f>C7</f>
        <v>28389424.840000004</v>
      </c>
      <c r="L7" s="65">
        <f>J7/$J$16</f>
        <v>0.34013866315577868</v>
      </c>
      <c r="M7" s="65">
        <f>K7/$K$16</f>
        <v>0.31202324877351878</v>
      </c>
      <c r="N7" s="70">
        <f>K7/J7*100</f>
        <v>100.81790052740914</v>
      </c>
      <c r="P7" s="54"/>
    </row>
    <row r="8" spans="1:16" ht="14.25" customHeight="1" x14ac:dyDescent="0.2">
      <c r="A8" s="62" t="s">
        <v>44</v>
      </c>
      <c r="B8" s="63">
        <v>13217306.82</v>
      </c>
      <c r="C8" s="64">
        <v>16181531.700000001</v>
      </c>
      <c r="D8" s="65">
        <f>B8/$B$16</f>
        <v>0.19546577035499146</v>
      </c>
      <c r="E8" s="66">
        <f>C8/$C$16</f>
        <v>0.2153304784094677</v>
      </c>
      <c r="F8" s="67"/>
      <c r="G8" s="68"/>
      <c r="H8" s="68"/>
      <c r="I8" s="68"/>
      <c r="J8" s="69">
        <f t="shared" ref="J8:J11" si="0">B8</f>
        <v>13217306.82</v>
      </c>
      <c r="K8" s="63">
        <f>C8</f>
        <v>16181531.700000001</v>
      </c>
      <c r="L8" s="65">
        <f t="shared" ref="L8:L15" si="1">J8/$J$16</f>
        <v>0.15965408216137397</v>
      </c>
      <c r="M8" s="65">
        <f>K8/$K$16</f>
        <v>0.17784841079456262</v>
      </c>
      <c r="N8" s="70">
        <f t="shared" ref="N8:N14" si="2">K8/J8*100</f>
        <v>122.42684474506282</v>
      </c>
      <c r="P8" s="54"/>
    </row>
    <row r="9" spans="1:16" ht="14.25" customHeight="1" x14ac:dyDescent="0.2">
      <c r="A9" s="62" t="s">
        <v>53</v>
      </c>
      <c r="B9" s="63">
        <v>5407465.7699999996</v>
      </c>
      <c r="C9" s="63">
        <v>6534086.4099999992</v>
      </c>
      <c r="D9" s="65">
        <f>B9/$B$16</f>
        <v>7.9968973770202373E-2</v>
      </c>
      <c r="E9" s="66">
        <f>C9/$C$16</f>
        <v>8.6950233063171706E-2</v>
      </c>
      <c r="F9" s="67"/>
      <c r="G9" s="68"/>
      <c r="H9" s="68"/>
      <c r="I9" s="68"/>
      <c r="J9" s="69">
        <f t="shared" si="0"/>
        <v>5407465.7699999996</v>
      </c>
      <c r="K9" s="63">
        <f t="shared" ref="K9:K10" si="3">C9</f>
        <v>6534086.4099999992</v>
      </c>
      <c r="L9" s="65">
        <f t="shared" si="1"/>
        <v>6.5317692634784222E-2</v>
      </c>
      <c r="M9" s="65">
        <f t="shared" ref="M9:M16" si="4">K9/$K$16</f>
        <v>7.1815011431386855E-2</v>
      </c>
      <c r="N9" s="70">
        <f t="shared" si="2"/>
        <v>120.8345403913671</v>
      </c>
      <c r="P9" s="54"/>
    </row>
    <row r="10" spans="1:16" ht="14.25" customHeight="1" x14ac:dyDescent="0.2">
      <c r="A10" s="62" t="s">
        <v>1</v>
      </c>
      <c r="B10" s="63">
        <v>10649301.050000001</v>
      </c>
      <c r="C10" s="64">
        <v>13436526.899999999</v>
      </c>
      <c r="D10" s="65">
        <f>B10/$B$16</f>
        <v>0.15748850063242079</v>
      </c>
      <c r="E10" s="66">
        <f>C10/$C$16</f>
        <v>0.17880221842896871</v>
      </c>
      <c r="F10" s="67"/>
      <c r="G10" s="68"/>
      <c r="H10" s="68"/>
      <c r="I10" s="68"/>
      <c r="J10" s="69">
        <f t="shared" si="0"/>
        <v>10649301.050000001</v>
      </c>
      <c r="K10" s="63">
        <f t="shared" si="3"/>
        <v>13436526.899999999</v>
      </c>
      <c r="L10" s="65">
        <f t="shared" si="1"/>
        <v>0.12863470659735401</v>
      </c>
      <c r="M10" s="65">
        <f t="shared" si="4"/>
        <v>0.14767853872346279</v>
      </c>
      <c r="N10" s="70">
        <f t="shared" si="2"/>
        <v>126.17285244274316</v>
      </c>
      <c r="P10" s="54"/>
    </row>
    <row r="11" spans="1:16" ht="13.15" customHeight="1" x14ac:dyDescent="0.2">
      <c r="A11" s="62" t="s">
        <v>2</v>
      </c>
      <c r="B11" s="71">
        <v>10186361.91</v>
      </c>
      <c r="C11" s="72">
        <v>10605858.510000002</v>
      </c>
      <c r="D11" s="73">
        <f>B11/$B$16</f>
        <v>0.15064226812379408</v>
      </c>
      <c r="E11" s="74">
        <f>C11/$C$16</f>
        <v>0.14113401804239734</v>
      </c>
      <c r="F11" s="67"/>
      <c r="G11" s="68"/>
      <c r="H11" s="75"/>
      <c r="I11" s="75"/>
      <c r="J11" s="69">
        <f t="shared" si="0"/>
        <v>10186361.91</v>
      </c>
      <c r="K11" s="63">
        <f>C11</f>
        <v>10605858.510000002</v>
      </c>
      <c r="L11" s="65">
        <f t="shared" si="1"/>
        <v>0.1230427865110746</v>
      </c>
      <c r="M11" s="65">
        <f t="shared" si="4"/>
        <v>0.11656715297943569</v>
      </c>
      <c r="N11" s="70">
        <f t="shared" si="2"/>
        <v>104.11821810089212</v>
      </c>
      <c r="P11" s="54"/>
    </row>
    <row r="12" spans="1:16" ht="14.45" customHeight="1" x14ac:dyDescent="0.2">
      <c r="A12" s="76" t="s">
        <v>5</v>
      </c>
      <c r="B12" s="77"/>
      <c r="C12" s="77"/>
      <c r="D12" s="77"/>
      <c r="E12" s="77"/>
      <c r="F12" s="78">
        <v>3620587.47</v>
      </c>
      <c r="G12" s="79">
        <v>3936629.17</v>
      </c>
      <c r="H12" s="80">
        <f>F12/$F$16</f>
        <v>0.23870527747759598</v>
      </c>
      <c r="I12" s="80">
        <f t="shared" ref="I12:I16" si="5">G12/$G$16</f>
        <v>0.2485632004618091</v>
      </c>
      <c r="J12" s="81">
        <f>F12</f>
        <v>3620587.47</v>
      </c>
      <c r="K12" s="63">
        <f>G12</f>
        <v>3936629.17</v>
      </c>
      <c r="L12" s="65">
        <f>J12/$J$16</f>
        <v>4.3733687753479959E-2</v>
      </c>
      <c r="M12" s="65">
        <f t="shared" si="4"/>
        <v>4.3266809023525137E-2</v>
      </c>
      <c r="N12" s="70">
        <f t="shared" si="2"/>
        <v>108.72901711721386</v>
      </c>
      <c r="P12" s="54"/>
    </row>
    <row r="13" spans="1:16" ht="14.25" customHeight="1" x14ac:dyDescent="0.2">
      <c r="A13" s="76" t="s">
        <v>48</v>
      </c>
      <c r="B13" s="77"/>
      <c r="C13" s="77"/>
      <c r="D13" s="77"/>
      <c r="E13" s="77"/>
      <c r="F13" s="82">
        <v>5748376.96</v>
      </c>
      <c r="G13" s="79">
        <v>5933021.1699999999</v>
      </c>
      <c r="H13" s="83">
        <f>F13/$F$16</f>
        <v>0.37899040657140087</v>
      </c>
      <c r="I13" s="83">
        <f t="shared" si="5"/>
        <v>0.37461764030541572</v>
      </c>
      <c r="J13" s="81">
        <f t="shared" ref="J13:J15" si="6">F13</f>
        <v>5748376.96</v>
      </c>
      <c r="K13" s="63">
        <f t="shared" ref="K13:K15" si="7">G13</f>
        <v>5933021.1699999999</v>
      </c>
      <c r="L13" s="65">
        <f t="shared" si="1"/>
        <v>6.9435616496219696E-2</v>
      </c>
      <c r="M13" s="65">
        <f t="shared" si="4"/>
        <v>6.5208807537978405E-2</v>
      </c>
      <c r="N13" s="70">
        <f t="shared" si="2"/>
        <v>103.21211032757323</v>
      </c>
      <c r="P13" s="54"/>
    </row>
    <row r="14" spans="1:16" ht="14.25" customHeight="1" x14ac:dyDescent="0.2">
      <c r="A14" s="76" t="s">
        <v>3</v>
      </c>
      <c r="B14" s="77"/>
      <c r="C14" s="77"/>
      <c r="D14" s="77"/>
      <c r="E14" s="77"/>
      <c r="F14" s="82">
        <v>1286739.5</v>
      </c>
      <c r="G14" s="81">
        <v>1170996.46</v>
      </c>
      <c r="H14" s="83">
        <f>F14/$F$16</f>
        <v>8.4834715894568105E-2</v>
      </c>
      <c r="I14" s="83">
        <f t="shared" si="5"/>
        <v>7.3938035628346679E-2</v>
      </c>
      <c r="J14" s="81">
        <f t="shared" si="6"/>
        <v>1286739.5</v>
      </c>
      <c r="K14" s="63">
        <f t="shared" si="7"/>
        <v>1170996.46</v>
      </c>
      <c r="L14" s="65">
        <f t="shared" si="1"/>
        <v>1.5542743816949939E-2</v>
      </c>
      <c r="M14" s="65">
        <f t="shared" si="4"/>
        <v>1.2870219168254548E-2</v>
      </c>
      <c r="N14" s="84">
        <f t="shared" si="2"/>
        <v>91.004936119548674</v>
      </c>
      <c r="P14" s="54"/>
    </row>
    <row r="15" spans="1:16" ht="14.25" customHeight="1" x14ac:dyDescent="0.2">
      <c r="A15" s="76" t="s">
        <v>4</v>
      </c>
      <c r="B15" s="77"/>
      <c r="C15" s="77"/>
      <c r="D15" s="77"/>
      <c r="E15" s="77"/>
      <c r="F15" s="82">
        <v>4511901.53</v>
      </c>
      <c r="G15" s="81">
        <v>4796891.3500000006</v>
      </c>
      <c r="H15" s="83">
        <f>F15/$F$16</f>
        <v>0.29746960005643502</v>
      </c>
      <c r="I15" s="83">
        <f>G15/$G$16</f>
        <v>0.30288112360442837</v>
      </c>
      <c r="J15" s="81">
        <f t="shared" si="6"/>
        <v>4511901.53</v>
      </c>
      <c r="K15" s="63">
        <f t="shared" si="7"/>
        <v>4796891.3500000006</v>
      </c>
      <c r="L15" s="65">
        <f t="shared" si="1"/>
        <v>5.4500020872985153E-2</v>
      </c>
      <c r="M15" s="65">
        <f t="shared" si="4"/>
        <v>5.2721801567875315E-2</v>
      </c>
      <c r="N15" s="70">
        <f>K15/J15*100</f>
        <v>106.31640159043987</v>
      </c>
      <c r="P15" s="54"/>
    </row>
    <row r="16" spans="1:16" s="12" customFormat="1" ht="18.2" customHeight="1" x14ac:dyDescent="0.2">
      <c r="A16" s="85" t="s">
        <v>60</v>
      </c>
      <c r="B16" s="86">
        <f>SUM(B7:B15)</f>
        <v>67619546.86999999</v>
      </c>
      <c r="C16" s="86">
        <f>SUM(C7:C15)</f>
        <v>75147428.359999999</v>
      </c>
      <c r="D16" s="87">
        <f>B16/B16</f>
        <v>1</v>
      </c>
      <c r="E16" s="87">
        <f>C16/C16</f>
        <v>1</v>
      </c>
      <c r="F16" s="88">
        <f>SUM(F7:F15)</f>
        <v>15167605.460000001</v>
      </c>
      <c r="G16" s="88">
        <f>SUM(G7:G15)</f>
        <v>15837538.150000002</v>
      </c>
      <c r="H16" s="89">
        <f>SUM(H7:H15)</f>
        <v>1</v>
      </c>
      <c r="I16" s="89">
        <f t="shared" si="5"/>
        <v>1</v>
      </c>
      <c r="J16" s="88">
        <f>SUM(J7:J15)</f>
        <v>82787152.329999983</v>
      </c>
      <c r="K16" s="88">
        <f>SUM(K7:K15)</f>
        <v>90984966.50999999</v>
      </c>
      <c r="L16" s="90">
        <f>J16/J16</f>
        <v>1</v>
      </c>
      <c r="M16" s="90">
        <f t="shared" si="4"/>
        <v>1</v>
      </c>
      <c r="N16" s="91">
        <f>K16/J16*100</f>
        <v>109.90227825124663</v>
      </c>
      <c r="O16" s="54"/>
    </row>
    <row r="17" spans="1:14" ht="21" customHeight="1" x14ac:dyDescent="0.2">
      <c r="A17" s="2" t="s">
        <v>46</v>
      </c>
      <c r="B17" s="48"/>
      <c r="C17" s="49"/>
      <c r="D17" s="55"/>
      <c r="H17" s="53"/>
      <c r="N17" s="54"/>
    </row>
    <row r="18" spans="1:14" ht="12" x14ac:dyDescent="0.2">
      <c r="A18" s="8"/>
      <c r="B18" s="49"/>
      <c r="C18" s="49"/>
    </row>
    <row r="19" spans="1:14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Mirjana Bosnjak</cp:lastModifiedBy>
  <cp:lastPrinted>2021-03-24T07:48:05Z</cp:lastPrinted>
  <dcterms:created xsi:type="dcterms:W3CDTF">2018-02-21T07:14:25Z</dcterms:created>
  <dcterms:modified xsi:type="dcterms:W3CDTF">2023-10-27T12:06:49Z</dcterms:modified>
</cp:coreProperties>
</file>