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4\2024 02\"/>
    </mc:Choice>
  </mc:AlternateContent>
  <xr:revisionPtr revIDLastSave="0" documentId="13_ncr:1_{B6ABAB5B-EF96-4C03-AE55-93945970970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K7" i="3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L16" i="3"/>
  <c r="M16" i="3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<sst xmlns="http://schemas.openxmlformats.org/spreadsheetml/2006/main" count="81" uniqueCount="76">
  <si>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</si>
  <si>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</si>
  <si>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</si>
  <si>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</si>
  <si>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</si>
  <si>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</si>
  <si>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</si>
  <si>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</si>
  <si>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</si>
  <si>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</si>
  <si>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</si>
  <si>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</si>
  <si>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</si>
  <si>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</si>
  <si>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</si>
  <si>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</si>
  <si>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</si>
  <si>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</si>
  <si>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</si>
  <si>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</si>
  <si>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</si>
  <si>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</si>
  <si>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</si>
  <si>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</si>
  <si>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</si>
  <si>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</si>
  <si>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</si>
  <si>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</si>
  <si>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</si>
  <si>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</si>
  <si>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</si>
  <si>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</si>
  <si>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</si>
  <si>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</si>
  <si>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</si>
  <si>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</si>
  <si>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</si>
  <si>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</si>
  <si>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</si>
  <si>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</si>
  <si>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</si>
  <si>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</si>
  <si>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</si>
  <si>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</si>
  <si>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</si>
  <si>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</si>
  <si>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</si>
  <si>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</si>
  <si>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</si>
  <si>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</si>
  <si>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</si>
  <si>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</si>
  <si>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</si>
  <si>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</si>
  <si>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</si>
  <si>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</si>
  <si>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</si>
  <si>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</si>
  <si>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</si>
  <si>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</si>
  <si>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</si>
  <si>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</si>
  <si>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Učešće/Share II 2023</t>
  </si>
  <si>
    <t>za period od 1. januara do 29. februara 2024.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</si>
  <si>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February - 29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  <charset val="238"/>
      </rPr>
      <t xml:space="preserve"> of February 2024.</t>
    </r>
  </si>
  <si>
    <t>Mart, 2024. godine                                                                                     verzija 01</t>
  </si>
  <si>
    <t>March 2024                                                                                           version 01</t>
  </si>
  <si>
    <t>Tablela 1: Podaci o osiguranju za period od 1. januara do 29. februara 2024. godine</t>
  </si>
  <si>
    <t>Table 1: Insurance data for the period 1st of January - 29th of February 2024.</t>
  </si>
  <si>
    <t>Tablela 2: Bruto fakturisana premija za period od 1. januara do 29. februara 2024. godine</t>
  </si>
  <si>
    <t>Table 2: Gross Written Premium for the period 1st of January - 29th of February 2024.</t>
  </si>
  <si>
    <t>Tabela 1: Podaci o osiguranju za period od 1. januara do 29. februara 2024. godine</t>
  </si>
  <si>
    <t>Tabela 2: Bruto fakturisana premija za period od 1. januara do 29. februara 2024. godine</t>
  </si>
  <si>
    <t>BFP/ GWP 
II 2023</t>
  </si>
  <si>
    <t>BFP/ GWP
II 2024</t>
  </si>
  <si>
    <t>Učešće/Share II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</si>
</sst>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b/>
      <vertAlign val="super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3" fillId="37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37</xdr:row>
      <xdr:rowOff>112059</xdr:rowOff>
    </xdr:from>
    <xdr:to>
      <xdr:col>3</xdr:col>
      <xdr:colOff>937390</xdr:colOff>
      <xdr:row>64</xdr:row>
      <xdr:rowOff>100854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8D67D6-C254-E492-D049-8E3E6AF97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353" y="10813677"/>
          <a:ext cx="4377596" cy="3922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20" zoomScaleNormal="120" workbookViewId="0">
      <selection activeCell="F24" sqref="F2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63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64</v>
      </c>
    </row>
    <row r="22" spans="1:1" x14ac:dyDescent="0.25">
      <c r="A22" s="63" t="s">
        <v>65</v>
      </c>
    </row>
    <row r="23" spans="1:1" x14ac:dyDescent="0.25">
      <c r="A23" s="64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0" sqref="A10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51</v>
      </c>
    </row>
    <row r="5" spans="1:1" s="4" customFormat="1" x14ac:dyDescent="0.2">
      <c r="A5" s="1" t="s">
        <v>67</v>
      </c>
    </row>
    <row r="6" spans="1:1" s="5" customFormat="1" x14ac:dyDescent="0.2">
      <c r="A6" s="61" t="s">
        <v>68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2" t="s">
        <v>69</v>
      </c>
    </row>
    <row r="10" spans="1:1" s="90" customFormat="1" x14ac:dyDescent="0.2">
      <c r="A10" s="61" t="s">
        <v>70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opLeftCell="A31" zoomScale="85" zoomScaleNormal="85" workbookViewId="0">
      <selection activeCell="E76" sqref="E76"/>
    </sheetView>
  </sheetViews>
  <sheetFormatPr defaultColWidth="9.140625" defaultRowHeight="11.25" x14ac:dyDescent="0.25"/>
  <cols>
    <col min="1" max="1" width="5" style="85" customWidth="1"/>
    <col min="2" max="2" width="37.42578125" style="85" customWidth="1"/>
    <col min="3" max="3" width="13.42578125" style="85" bestFit="1" customWidth="1"/>
    <col min="4" max="4" width="22.140625" style="85" customWidth="1"/>
    <col min="5" max="5" width="14.85546875" style="85" bestFit="1" customWidth="1"/>
    <col min="6" max="6" width="8.140625" style="85" customWidth="1"/>
    <col min="7" max="7" width="10.28515625" style="85" customWidth="1"/>
    <col min="8" max="12" width="9.140625" style="85"/>
    <col min="13" max="13" width="10" style="85" bestFit="1" customWidth="1"/>
    <col min="14" max="16384" width="9.140625" style="85"/>
  </cols>
  <sheetData>
    <row r="2" spans="1:10" s="80" customFormat="1" ht="15" x14ac:dyDescent="0.25">
      <c r="A2" s="78" t="s">
        <v>71</v>
      </c>
      <c r="B2" s="78"/>
      <c r="C2" s="78"/>
      <c r="D2" s="78"/>
      <c r="E2" s="79"/>
      <c r="F2" s="79"/>
      <c r="G2" s="79"/>
    </row>
    <row r="3" spans="1:10" s="82" customFormat="1" ht="14.25" x14ac:dyDescent="0.25">
      <c r="A3" s="100" t="s">
        <v>68</v>
      </c>
      <c r="B3" s="100"/>
      <c r="C3" s="100"/>
      <c r="D3" s="100"/>
      <c r="E3" s="81"/>
      <c r="F3" s="81"/>
      <c r="G3" s="81"/>
    </row>
    <row r="5" spans="1:10" s="83" customFormat="1" ht="16.5" customHeight="1" x14ac:dyDescent="0.25">
      <c r="A5" s="103" t="s">
        <v>10</v>
      </c>
      <c r="B5" s="103" t="s">
        <v>47</v>
      </c>
      <c r="C5" s="99" t="s">
        <v>48</v>
      </c>
      <c r="D5" s="99"/>
      <c r="E5" s="98" t="s">
        <v>38</v>
      </c>
      <c r="F5" s="98"/>
      <c r="G5" s="98"/>
    </row>
    <row r="6" spans="1:10" s="10" customFormat="1" ht="23.25" customHeight="1" x14ac:dyDescent="0.25">
      <c r="A6" s="103"/>
      <c r="B6" s="103"/>
      <c r="C6" s="97" t="s">
        <v>58</v>
      </c>
      <c r="D6" s="97" t="s">
        <v>60</v>
      </c>
      <c r="E6" s="97" t="s">
        <v>43</v>
      </c>
      <c r="F6" s="96" t="s">
        <v>46</v>
      </c>
      <c r="G6" s="96"/>
    </row>
    <row r="7" spans="1:10" ht="22.5" x14ac:dyDescent="0.25">
      <c r="A7" s="103"/>
      <c r="B7" s="103"/>
      <c r="C7" s="97"/>
      <c r="D7" s="97"/>
      <c r="E7" s="97"/>
      <c r="F7" s="77" t="s">
        <v>45</v>
      </c>
      <c r="G7" s="77" t="s">
        <v>44</v>
      </c>
      <c r="H7" s="84"/>
      <c r="I7" s="84"/>
      <c r="J7" s="84"/>
    </row>
    <row r="8" spans="1:10" s="11" customFormat="1" ht="22.5" x14ac:dyDescent="0.25">
      <c r="A8" s="36">
        <v>1</v>
      </c>
      <c r="B8" s="26" t="s">
        <v>11</v>
      </c>
      <c r="C8" s="93">
        <v>50316</v>
      </c>
      <c r="D8" s="93">
        <v>2308672.84</v>
      </c>
      <c r="E8" s="94">
        <v>2407</v>
      </c>
      <c r="F8" s="93">
        <v>1668</v>
      </c>
      <c r="G8" s="93">
        <v>1113276.52</v>
      </c>
      <c r="H8" s="86"/>
      <c r="I8" s="73"/>
      <c r="J8" s="73"/>
    </row>
    <row r="9" spans="1:10" s="11" customFormat="1" ht="22.5" x14ac:dyDescent="0.25">
      <c r="A9" s="36">
        <v>2</v>
      </c>
      <c r="B9" s="26" t="s">
        <v>12</v>
      </c>
      <c r="C9" s="93">
        <v>16424</v>
      </c>
      <c r="D9" s="93">
        <v>1242331.55</v>
      </c>
      <c r="E9" s="94">
        <v>9206</v>
      </c>
      <c r="F9" s="93">
        <v>7232</v>
      </c>
      <c r="G9" s="93">
        <v>496721.70999999996</v>
      </c>
      <c r="H9" s="73"/>
      <c r="I9" s="73"/>
      <c r="J9" s="73"/>
    </row>
    <row r="10" spans="1:10" s="11" customFormat="1" ht="22.5" x14ac:dyDescent="0.25">
      <c r="A10" s="36">
        <v>3</v>
      </c>
      <c r="B10" s="26" t="s">
        <v>13</v>
      </c>
      <c r="C10" s="93">
        <v>20453</v>
      </c>
      <c r="D10" s="93">
        <v>1459859.8900000001</v>
      </c>
      <c r="E10" s="94">
        <v>1250</v>
      </c>
      <c r="F10" s="93">
        <v>781</v>
      </c>
      <c r="G10" s="93">
        <v>784137.02999999991</v>
      </c>
      <c r="H10" s="73"/>
      <c r="I10" s="73"/>
      <c r="J10" s="73"/>
    </row>
    <row r="11" spans="1:10" s="11" customFormat="1" ht="22.5" x14ac:dyDescent="0.25">
      <c r="A11" s="36">
        <v>4</v>
      </c>
      <c r="B11" s="26" t="s">
        <v>14</v>
      </c>
      <c r="C11" s="93">
        <v>2</v>
      </c>
      <c r="D11" s="93">
        <v>0</v>
      </c>
      <c r="E11" s="94">
        <v>2</v>
      </c>
      <c r="F11" s="93">
        <v>0</v>
      </c>
      <c r="G11" s="93">
        <v>0</v>
      </c>
      <c r="H11" s="73"/>
      <c r="I11" s="73"/>
      <c r="J11" s="73"/>
    </row>
    <row r="12" spans="1:10" s="11" customFormat="1" ht="22.5" x14ac:dyDescent="0.25">
      <c r="A12" s="36">
        <v>5</v>
      </c>
      <c r="B12" s="26" t="s">
        <v>15</v>
      </c>
      <c r="C12" s="93">
        <v>12</v>
      </c>
      <c r="D12" s="93">
        <v>106.02</v>
      </c>
      <c r="E12" s="94">
        <v>1</v>
      </c>
      <c r="F12" s="95">
        <v>0</v>
      </c>
      <c r="G12" s="95">
        <v>0</v>
      </c>
      <c r="H12" s="73"/>
      <c r="I12" s="73"/>
      <c r="J12" s="73"/>
    </row>
    <row r="13" spans="1:10" s="11" customFormat="1" ht="22.5" x14ac:dyDescent="0.25">
      <c r="A13" s="36">
        <v>6</v>
      </c>
      <c r="B13" s="26" t="s">
        <v>16</v>
      </c>
      <c r="C13" s="93">
        <v>44</v>
      </c>
      <c r="D13" s="93">
        <v>115941.76000000001</v>
      </c>
      <c r="E13" s="94">
        <v>3</v>
      </c>
      <c r="F13" s="93">
        <v>1</v>
      </c>
      <c r="G13" s="93">
        <v>141.72</v>
      </c>
      <c r="H13" s="73"/>
      <c r="I13" s="73"/>
      <c r="J13" s="73"/>
    </row>
    <row r="14" spans="1:10" s="11" customFormat="1" ht="22.5" x14ac:dyDescent="0.25">
      <c r="A14" s="36">
        <v>7</v>
      </c>
      <c r="B14" s="26" t="s">
        <v>17</v>
      </c>
      <c r="C14" s="93">
        <v>85</v>
      </c>
      <c r="D14" s="93">
        <v>302594.02</v>
      </c>
      <c r="E14" s="94">
        <v>45</v>
      </c>
      <c r="F14" s="93">
        <v>39</v>
      </c>
      <c r="G14" s="93">
        <v>7337.3600000000006</v>
      </c>
      <c r="H14" s="73"/>
      <c r="I14" s="73"/>
      <c r="J14" s="73"/>
    </row>
    <row r="15" spans="1:10" s="11" customFormat="1" ht="45" x14ac:dyDescent="0.25">
      <c r="A15" s="36">
        <v>8</v>
      </c>
      <c r="B15" s="26" t="s">
        <v>18</v>
      </c>
      <c r="C15" s="93">
        <v>38806</v>
      </c>
      <c r="D15" s="93">
        <v>1094427.07</v>
      </c>
      <c r="E15" s="94">
        <v>154</v>
      </c>
      <c r="F15" s="93">
        <v>71</v>
      </c>
      <c r="G15" s="93">
        <v>325870.42</v>
      </c>
      <c r="H15" s="73"/>
      <c r="I15" s="73"/>
      <c r="J15" s="73"/>
    </row>
    <row r="16" spans="1:10" s="11" customFormat="1" ht="22.5" x14ac:dyDescent="0.25">
      <c r="A16" s="36">
        <v>9</v>
      </c>
      <c r="B16" s="26" t="s">
        <v>19</v>
      </c>
      <c r="C16" s="93">
        <v>28460</v>
      </c>
      <c r="D16" s="93">
        <v>3158091.49</v>
      </c>
      <c r="E16" s="94">
        <v>563</v>
      </c>
      <c r="F16" s="93">
        <v>332</v>
      </c>
      <c r="G16" s="93">
        <v>258637.24</v>
      </c>
      <c r="H16" s="73"/>
      <c r="I16" s="73"/>
      <c r="J16" s="73"/>
    </row>
    <row r="17" spans="1:10" s="11" customFormat="1" ht="33.75" x14ac:dyDescent="0.25">
      <c r="A17" s="36">
        <v>10</v>
      </c>
      <c r="B17" s="26" t="s">
        <v>20</v>
      </c>
      <c r="C17" s="93">
        <v>288349</v>
      </c>
      <c r="D17" s="93">
        <v>6665934.3300000001</v>
      </c>
      <c r="E17" s="94">
        <v>4904</v>
      </c>
      <c r="F17" s="93">
        <v>2635</v>
      </c>
      <c r="G17" s="93">
        <v>3402143.13</v>
      </c>
      <c r="H17" s="73"/>
      <c r="I17" s="73"/>
      <c r="J17" s="73"/>
    </row>
    <row r="18" spans="1:10" s="11" customFormat="1" ht="33.75" x14ac:dyDescent="0.25">
      <c r="A18" s="36">
        <v>11</v>
      </c>
      <c r="B18" s="26" t="s">
        <v>57</v>
      </c>
      <c r="C18" s="93">
        <v>36</v>
      </c>
      <c r="D18" s="93">
        <v>6489</v>
      </c>
      <c r="E18" s="94">
        <v>9</v>
      </c>
      <c r="F18" s="93">
        <v>9</v>
      </c>
      <c r="G18" s="93">
        <v>1330</v>
      </c>
      <c r="H18" s="73"/>
      <c r="I18" s="73"/>
      <c r="J18" s="73"/>
    </row>
    <row r="19" spans="1:10" s="11" customFormat="1" ht="33.75" x14ac:dyDescent="0.25">
      <c r="A19" s="36">
        <v>12</v>
      </c>
      <c r="B19" s="26" t="s">
        <v>21</v>
      </c>
      <c r="C19" s="93">
        <v>3460</v>
      </c>
      <c r="D19" s="93">
        <v>32484.25</v>
      </c>
      <c r="E19" s="94">
        <v>10</v>
      </c>
      <c r="F19" s="93">
        <v>6</v>
      </c>
      <c r="G19" s="93">
        <v>6423.44</v>
      </c>
      <c r="H19" s="73"/>
      <c r="I19" s="73"/>
      <c r="J19" s="73"/>
    </row>
    <row r="20" spans="1:10" s="11" customFormat="1" ht="22.5" x14ac:dyDescent="0.25">
      <c r="A20" s="36">
        <v>13</v>
      </c>
      <c r="B20" s="26" t="s">
        <v>22</v>
      </c>
      <c r="C20" s="93">
        <v>3244</v>
      </c>
      <c r="D20" s="93">
        <v>673429.42999999993</v>
      </c>
      <c r="E20" s="94">
        <v>128</v>
      </c>
      <c r="F20" s="93">
        <v>31</v>
      </c>
      <c r="G20" s="93">
        <v>39235.159999999996</v>
      </c>
      <c r="H20" s="73"/>
      <c r="I20" s="73"/>
      <c r="J20" s="73"/>
    </row>
    <row r="21" spans="1:10" s="11" customFormat="1" ht="22.5" x14ac:dyDescent="0.25">
      <c r="A21" s="36">
        <v>14</v>
      </c>
      <c r="B21" s="26" t="s">
        <v>23</v>
      </c>
      <c r="C21" s="93">
        <v>10873</v>
      </c>
      <c r="D21" s="93">
        <v>37200.400000000001</v>
      </c>
      <c r="E21" s="94">
        <v>25</v>
      </c>
      <c r="F21" s="93">
        <v>7</v>
      </c>
      <c r="G21" s="93">
        <v>13634.54</v>
      </c>
      <c r="H21" s="73"/>
      <c r="I21" s="73"/>
      <c r="J21" s="73"/>
    </row>
    <row r="22" spans="1:10" s="11" customFormat="1" ht="22.5" x14ac:dyDescent="0.25">
      <c r="A22" s="36">
        <v>15</v>
      </c>
      <c r="B22" s="26" t="s">
        <v>55</v>
      </c>
      <c r="C22" s="93">
        <v>308</v>
      </c>
      <c r="D22" s="93">
        <v>9698.119999999999</v>
      </c>
      <c r="E22" s="94">
        <v>29</v>
      </c>
      <c r="F22" s="93">
        <v>20</v>
      </c>
      <c r="G22" s="93">
        <v>10862.43</v>
      </c>
      <c r="H22" s="73"/>
      <c r="I22" s="73"/>
      <c r="J22" s="73"/>
    </row>
    <row r="23" spans="1:10" s="11" customFormat="1" ht="22.5" x14ac:dyDescent="0.25">
      <c r="A23" s="36">
        <v>16</v>
      </c>
      <c r="B23" s="26" t="s">
        <v>24</v>
      </c>
      <c r="C23" s="93">
        <v>3666</v>
      </c>
      <c r="D23" s="93">
        <v>82433.37</v>
      </c>
      <c r="E23" s="94">
        <v>101</v>
      </c>
      <c r="F23" s="93">
        <v>98</v>
      </c>
      <c r="G23" s="93">
        <v>10293.51</v>
      </c>
      <c r="H23" s="73"/>
      <c r="I23" s="73"/>
      <c r="J23" s="73"/>
    </row>
    <row r="24" spans="1:10" s="11" customFormat="1" ht="22.5" x14ac:dyDescent="0.25">
      <c r="A24" s="36">
        <v>17</v>
      </c>
      <c r="B24" s="26" t="s">
        <v>25</v>
      </c>
      <c r="C24" s="93">
        <v>1804</v>
      </c>
      <c r="D24" s="93">
        <v>1342.83</v>
      </c>
      <c r="E24" s="94">
        <v>1</v>
      </c>
      <c r="F24" s="93">
        <v>0</v>
      </c>
      <c r="G24" s="93">
        <v>0</v>
      </c>
      <c r="H24" s="73"/>
      <c r="I24" s="73"/>
      <c r="J24" s="73"/>
    </row>
    <row r="25" spans="1:10" s="11" customFormat="1" ht="22.5" x14ac:dyDescent="0.25">
      <c r="A25" s="36">
        <v>18</v>
      </c>
      <c r="B25" s="26" t="s">
        <v>26</v>
      </c>
      <c r="C25" s="93">
        <v>95296</v>
      </c>
      <c r="D25" s="93">
        <v>248015.35000000003</v>
      </c>
      <c r="E25" s="94">
        <v>1503</v>
      </c>
      <c r="F25" s="93">
        <v>891</v>
      </c>
      <c r="G25" s="93">
        <v>113314.19</v>
      </c>
      <c r="H25" s="73"/>
      <c r="I25" s="73"/>
      <c r="J25" s="73"/>
    </row>
    <row r="26" spans="1:10" s="11" customFormat="1" ht="22.5" x14ac:dyDescent="0.25">
      <c r="A26" s="36">
        <v>19</v>
      </c>
      <c r="B26" s="26" t="s">
        <v>27</v>
      </c>
      <c r="C26" s="93">
        <v>27254</v>
      </c>
      <c r="D26" s="93">
        <v>40627.800000000003</v>
      </c>
      <c r="E26" s="94">
        <v>1</v>
      </c>
      <c r="F26" s="93">
        <v>0</v>
      </c>
      <c r="G26" s="93">
        <v>0</v>
      </c>
      <c r="H26" s="73"/>
      <c r="I26" s="73"/>
      <c r="J26" s="73"/>
    </row>
    <row r="27" spans="1:10" s="11" customFormat="1" ht="22.5" x14ac:dyDescent="0.25">
      <c r="A27" s="36">
        <v>20</v>
      </c>
      <c r="B27" s="26" t="s">
        <v>56</v>
      </c>
      <c r="C27" s="93">
        <v>73333</v>
      </c>
      <c r="D27" s="93">
        <v>3452593.5599999996</v>
      </c>
      <c r="E27" s="94">
        <v>653</v>
      </c>
      <c r="F27" s="93">
        <v>430</v>
      </c>
      <c r="G27" s="93">
        <v>1556629.25</v>
      </c>
      <c r="H27" s="73"/>
      <c r="I27" s="73"/>
      <c r="J27" s="73"/>
    </row>
    <row r="28" spans="1:10" s="11" customFormat="1" ht="22.5" x14ac:dyDescent="0.25">
      <c r="A28" s="36">
        <v>21</v>
      </c>
      <c r="B28" s="26" t="s">
        <v>28</v>
      </c>
      <c r="C28" s="93">
        <v>140</v>
      </c>
      <c r="D28" s="93">
        <v>2690</v>
      </c>
      <c r="E28" s="94">
        <v>18</v>
      </c>
      <c r="F28" s="93">
        <v>9</v>
      </c>
      <c r="G28" s="93">
        <v>6552.3899999999994</v>
      </c>
      <c r="H28" s="73"/>
      <c r="I28" s="73"/>
      <c r="J28" s="73"/>
    </row>
    <row r="29" spans="1:10" s="11" customFormat="1" ht="45" x14ac:dyDescent="0.25">
      <c r="A29" s="36">
        <v>22</v>
      </c>
      <c r="B29" s="26" t="s">
        <v>29</v>
      </c>
      <c r="C29" s="93">
        <v>44775</v>
      </c>
      <c r="D29" s="93">
        <v>235799.94</v>
      </c>
      <c r="E29" s="94">
        <v>287</v>
      </c>
      <c r="F29" s="93">
        <v>124</v>
      </c>
      <c r="G29" s="93">
        <v>112459.83999999998</v>
      </c>
      <c r="H29" s="73"/>
      <c r="I29" s="73"/>
      <c r="J29" s="73"/>
    </row>
    <row r="30" spans="1:10" s="11" customFormat="1" ht="22.5" x14ac:dyDescent="0.25">
      <c r="A30" s="36">
        <v>23</v>
      </c>
      <c r="B30" s="26" t="s">
        <v>30</v>
      </c>
      <c r="C30" s="93">
        <v>232</v>
      </c>
      <c r="D30" s="93">
        <v>21507.200000000001</v>
      </c>
      <c r="E30" s="94">
        <v>2</v>
      </c>
      <c r="F30" s="93">
        <v>1</v>
      </c>
      <c r="G30" s="93">
        <v>0</v>
      </c>
      <c r="H30" s="73"/>
      <c r="I30" s="73"/>
      <c r="J30" s="73"/>
    </row>
    <row r="31" spans="1:10" s="11" customFormat="1" ht="22.5" x14ac:dyDescent="0.25">
      <c r="A31" s="37"/>
      <c r="B31" s="27" t="s">
        <v>31</v>
      </c>
      <c r="C31" s="69">
        <v>588892</v>
      </c>
      <c r="D31" s="69">
        <v>17479679.52</v>
      </c>
      <c r="E31" s="69">
        <v>20342</v>
      </c>
      <c r="F31" s="69">
        <v>13821</v>
      </c>
      <c r="G31" s="69">
        <v>6583358.4000000004</v>
      </c>
      <c r="H31" s="73"/>
      <c r="I31" s="73"/>
      <c r="J31" s="73"/>
    </row>
    <row r="32" spans="1:10" s="11" customFormat="1" ht="22.5" x14ac:dyDescent="0.25">
      <c r="A32" s="37"/>
      <c r="B32" s="27" t="s">
        <v>32</v>
      </c>
      <c r="C32" s="69">
        <v>118480</v>
      </c>
      <c r="D32" s="69">
        <v>3712590.6999999997</v>
      </c>
      <c r="E32" s="69">
        <v>960</v>
      </c>
      <c r="F32" s="69">
        <v>564</v>
      </c>
      <c r="G32" s="69">
        <v>1675641.48</v>
      </c>
      <c r="H32" s="73"/>
      <c r="I32" s="73"/>
      <c r="J32" s="73"/>
    </row>
    <row r="33" spans="1:13" s="11" customFormat="1" ht="20.25" customHeight="1" x14ac:dyDescent="0.25">
      <c r="A33" s="37"/>
      <c r="B33" s="38" t="s">
        <v>33</v>
      </c>
      <c r="C33" s="69">
        <v>707372</v>
      </c>
      <c r="D33" s="69">
        <v>21192270.219999999</v>
      </c>
      <c r="E33" s="69">
        <v>21302</v>
      </c>
      <c r="F33" s="69">
        <v>14385</v>
      </c>
      <c r="G33" s="69">
        <v>8258999.8800000008</v>
      </c>
      <c r="H33" s="73"/>
      <c r="I33" s="73"/>
      <c r="J33" s="73"/>
    </row>
    <row r="34" spans="1:13" ht="17.25" customHeight="1" x14ac:dyDescent="0.25">
      <c r="A34" s="85" t="s">
        <v>53</v>
      </c>
      <c r="D34" s="87"/>
      <c r="H34" s="84"/>
      <c r="I34" s="84"/>
      <c r="J34" s="84"/>
    </row>
    <row r="35" spans="1:13" x14ac:dyDescent="0.25">
      <c r="H35" s="84"/>
      <c r="I35" s="84"/>
      <c r="J35" s="84"/>
    </row>
    <row r="36" spans="1:13" ht="15" x14ac:dyDescent="0.25">
      <c r="A36" s="105" t="s">
        <v>9</v>
      </c>
      <c r="B36" s="105"/>
      <c r="C36" s="105"/>
      <c r="H36" s="84"/>
      <c r="I36" s="84"/>
      <c r="J36" s="84"/>
    </row>
    <row r="37" spans="1:13" ht="14.25" x14ac:dyDescent="0.25">
      <c r="A37" s="104" t="s">
        <v>8</v>
      </c>
      <c r="B37" s="104"/>
      <c r="C37" s="104"/>
      <c r="H37" s="84"/>
      <c r="I37" s="84"/>
      <c r="J37" s="84"/>
    </row>
    <row r="38" spans="1:13" x14ac:dyDescent="0.25">
      <c r="H38" s="84"/>
      <c r="I38" s="84"/>
      <c r="J38" s="84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102"/>
      <c r="C60" s="102"/>
      <c r="D60" s="102"/>
      <c r="M60" s="12"/>
    </row>
    <row r="61" spans="2:13" x14ac:dyDescent="0.25">
      <c r="B61" s="88"/>
      <c r="C61" s="88"/>
      <c r="D61" s="88"/>
      <c r="M61" s="12"/>
    </row>
    <row r="62" spans="2:13" x14ac:dyDescent="0.25">
      <c r="B62" s="88"/>
      <c r="C62" s="88"/>
      <c r="D62" s="88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5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89" customFormat="1" ht="12.75" x14ac:dyDescent="0.25">
      <c r="A69" s="101" t="s">
        <v>40</v>
      </c>
      <c r="B69" s="101"/>
      <c r="M69" s="92"/>
    </row>
  </sheetData>
  <sortState xmlns:xlrd2="http://schemas.microsoft.com/office/spreadsheetml/2017/richdata2" ref="K47:M69">
    <sortCondition descending="1" ref="M47:M69"/>
  </sortState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tabSelected="1" zoomScaleNormal="100" zoomScaleSheetLayoutView="100" workbookViewId="0">
      <selection activeCell="J17" sqref="J17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72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70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1" t="s">
        <v>73</v>
      </c>
      <c r="C6" s="91" t="s">
        <v>74</v>
      </c>
      <c r="D6" s="91" t="s">
        <v>62</v>
      </c>
      <c r="E6" s="91" t="s">
        <v>75</v>
      </c>
      <c r="F6" s="54" t="str">
        <f>B6</f>
        <v>BFP/ GWP 
II 2023</v>
      </c>
      <c r="G6" s="54" t="str">
        <f>C6</f>
        <v>BFP/ GWP
II 2024</v>
      </c>
      <c r="H6" s="54" t="str">
        <f>D6</f>
        <v>Učešće/Share II 2023</v>
      </c>
      <c r="I6" s="54" t="str">
        <f>E6</f>
        <v>Učešće/Share II 2024</v>
      </c>
      <c r="J6" s="91" t="str">
        <f>B6</f>
        <v>BFP/ GWP 
II 2023</v>
      </c>
      <c r="K6" s="91" t="str">
        <f>C6</f>
        <v>BFP/ GWP
II 2024</v>
      </c>
      <c r="L6" s="91" t="str">
        <f>D6</f>
        <v>Učešće/Share II 2023</v>
      </c>
      <c r="M6" s="91" t="str">
        <f>E6</f>
        <v>Učešće/Share II 2024</v>
      </c>
      <c r="N6" s="91" t="s">
        <v>61</v>
      </c>
      <c r="O6" s="74"/>
    </row>
    <row r="7" spans="1:16" ht="14.25" customHeight="1" x14ac:dyDescent="0.2">
      <c r="A7" s="31" t="s">
        <v>0</v>
      </c>
      <c r="B7" s="29">
        <v>7280001.4799999995</v>
      </c>
      <c r="C7" s="66">
        <v>7434880.5200000005</v>
      </c>
      <c r="D7" s="24">
        <f>B7/$B$16</f>
        <v>0.4320146327314186</v>
      </c>
      <c r="E7" s="51">
        <f>C7/$C$16</f>
        <v>0.42534421248931459</v>
      </c>
      <c r="F7" s="58"/>
      <c r="G7" s="59"/>
      <c r="H7" s="59"/>
      <c r="I7" s="59"/>
      <c r="J7" s="53">
        <f>B7</f>
        <v>7280001.4799999995</v>
      </c>
      <c r="K7" s="29">
        <f>C7</f>
        <v>7434880.5200000005</v>
      </c>
      <c r="L7" s="24">
        <f t="shared" ref="L7:L15" si="0">J7/$J$16</f>
        <v>0.36780514065923164</v>
      </c>
      <c r="M7" s="24">
        <f t="shared" ref="M7:M16" si="1">K7/$K$16</f>
        <v>0.3508298281787387</v>
      </c>
      <c r="N7" s="32">
        <f>K7/J7*100</f>
        <v>102.12745890815398</v>
      </c>
      <c r="O7" s="75"/>
      <c r="P7" s="65"/>
    </row>
    <row r="8" spans="1:16" ht="14.25" customHeight="1" x14ac:dyDescent="0.2">
      <c r="A8" s="31" t="s">
        <v>50</v>
      </c>
      <c r="B8" s="29">
        <v>2940704.18</v>
      </c>
      <c r="C8" s="28">
        <v>3302806.26</v>
      </c>
      <c r="D8" s="24">
        <f>B8/$B$16</f>
        <v>0.17450920027758671</v>
      </c>
      <c r="E8" s="51">
        <f>C8/$C$16</f>
        <v>0.18895119079391451</v>
      </c>
      <c r="F8" s="58"/>
      <c r="G8" s="59"/>
      <c r="H8" s="59"/>
      <c r="I8" s="59"/>
      <c r="J8" s="53">
        <f t="shared" ref="J8:J11" si="2">B8</f>
        <v>2940704.18</v>
      </c>
      <c r="K8" s="29">
        <f>C8</f>
        <v>3302806.26</v>
      </c>
      <c r="L8" s="24">
        <f t="shared" si="0"/>
        <v>0.1485722382795574</v>
      </c>
      <c r="M8" s="24">
        <f t="shared" si="1"/>
        <v>0.15584957277880537</v>
      </c>
      <c r="N8" s="32">
        <f t="shared" ref="N8:N14" si="3">K8/J8*100</f>
        <v>112.31344799870348</v>
      </c>
      <c r="O8" s="75"/>
      <c r="P8" s="65"/>
    </row>
    <row r="9" spans="1:16" ht="14.25" customHeight="1" x14ac:dyDescent="0.2">
      <c r="A9" s="31" t="s">
        <v>59</v>
      </c>
      <c r="B9" s="29">
        <v>1241155.2</v>
      </c>
      <c r="C9" s="29">
        <v>1211026.3</v>
      </c>
      <c r="D9" s="24">
        <f>B9/$B$16</f>
        <v>7.3653447648844489E-2</v>
      </c>
      <c r="E9" s="51">
        <f>C9/$C$16</f>
        <v>6.9281950999980357E-2</v>
      </c>
      <c r="F9" s="58"/>
      <c r="G9" s="59"/>
      <c r="H9" s="59"/>
      <c r="I9" s="59"/>
      <c r="J9" s="53">
        <f t="shared" si="2"/>
        <v>1241155.2</v>
      </c>
      <c r="K9" s="29">
        <f t="shared" ref="K9:K10" si="4">C9</f>
        <v>1211026.3</v>
      </c>
      <c r="L9" s="24">
        <f t="shared" si="0"/>
        <v>6.2706479410761989E-2</v>
      </c>
      <c r="M9" s="24">
        <f t="shared" si="1"/>
        <v>5.7144717740391295E-2</v>
      </c>
      <c r="N9" s="32">
        <f t="shared" si="3"/>
        <v>97.57251147962802</v>
      </c>
      <c r="O9" s="75"/>
      <c r="P9" s="65"/>
    </row>
    <row r="10" spans="1:16" ht="14.25" customHeight="1" x14ac:dyDescent="0.2">
      <c r="A10" s="31" t="s">
        <v>1</v>
      </c>
      <c r="B10" s="29">
        <v>3246448.1799999997</v>
      </c>
      <c r="C10" s="28">
        <v>2939441.2199999997</v>
      </c>
      <c r="D10" s="24">
        <f>B10/$B$16</f>
        <v>0.19265286168105039</v>
      </c>
      <c r="E10" s="51">
        <f>C10/$C$16</f>
        <v>0.16816333598317595</v>
      </c>
      <c r="F10" s="58"/>
      <c r="G10" s="59"/>
      <c r="H10" s="59"/>
      <c r="I10" s="59"/>
      <c r="J10" s="53">
        <f t="shared" si="2"/>
        <v>3246448.1799999997</v>
      </c>
      <c r="K10" s="29">
        <f t="shared" si="4"/>
        <v>2939441.2199999997</v>
      </c>
      <c r="L10" s="24">
        <f t="shared" si="0"/>
        <v>0.16401924268397353</v>
      </c>
      <c r="M10" s="24">
        <f t="shared" si="1"/>
        <v>0.13870346071870726</v>
      </c>
      <c r="N10" s="32">
        <f t="shared" si="3"/>
        <v>90.543297074897396</v>
      </c>
      <c r="O10" s="75"/>
      <c r="P10" s="65"/>
    </row>
    <row r="11" spans="1:16" ht="15.6" customHeight="1" x14ac:dyDescent="0.2">
      <c r="A11" s="31" t="s">
        <v>2</v>
      </c>
      <c r="B11" s="45">
        <v>2142975.4500000002</v>
      </c>
      <c r="C11" s="46">
        <v>2591525.2200000002</v>
      </c>
      <c r="D11" s="47">
        <f>B11/$B$16</f>
        <v>0.12716985766109989</v>
      </c>
      <c r="E11" s="52">
        <f>C11/$C$16</f>
        <v>0.14825930973361462</v>
      </c>
      <c r="F11" s="58"/>
      <c r="G11" s="59"/>
      <c r="H11" s="60"/>
      <c r="I11" s="60"/>
      <c r="J11" s="53">
        <f t="shared" si="2"/>
        <v>2142975.4500000002</v>
      </c>
      <c r="K11" s="29">
        <f>C11</f>
        <v>2591525.2200000002</v>
      </c>
      <c r="L11" s="24">
        <f t="shared" si="0"/>
        <v>0.10826884980475723</v>
      </c>
      <c r="M11" s="24">
        <f t="shared" si="1"/>
        <v>0.12228634276068609</v>
      </c>
      <c r="N11" s="32">
        <f t="shared" si="3"/>
        <v>120.93116699027047</v>
      </c>
      <c r="O11" s="75"/>
      <c r="P11" s="65"/>
    </row>
    <row r="12" spans="1:16" ht="14.45" customHeight="1" x14ac:dyDescent="0.2">
      <c r="A12" s="43" t="s">
        <v>5</v>
      </c>
      <c r="B12" s="50"/>
      <c r="C12" s="50"/>
      <c r="D12" s="50"/>
      <c r="E12" s="50"/>
      <c r="F12" s="55">
        <v>856106.63</v>
      </c>
      <c r="G12" s="56">
        <v>955707.46</v>
      </c>
      <c r="H12" s="57">
        <f>F12/$F$16</f>
        <v>0.29101368363889446</v>
      </c>
      <c r="I12" s="57">
        <f>G12/$G$16</f>
        <v>0.2574233297519169</v>
      </c>
      <c r="J12" s="30">
        <f t="shared" ref="J12:K15" si="5">F12</f>
        <v>856106.63</v>
      </c>
      <c r="K12" s="29">
        <f t="shared" si="5"/>
        <v>955707.46</v>
      </c>
      <c r="L12" s="24">
        <f t="shared" si="0"/>
        <v>4.3252796078614368E-2</v>
      </c>
      <c r="M12" s="24">
        <f t="shared" si="1"/>
        <v>4.5096983479290496E-2</v>
      </c>
      <c r="N12" s="32">
        <f t="shared" si="3"/>
        <v>111.63416173987579</v>
      </c>
      <c r="O12" s="75"/>
      <c r="P12" s="65"/>
    </row>
    <row r="13" spans="1:16" ht="14.25" customHeight="1" x14ac:dyDescent="0.2">
      <c r="A13" s="43" t="s">
        <v>54</v>
      </c>
      <c r="B13" s="50"/>
      <c r="C13" s="50"/>
      <c r="D13" s="50"/>
      <c r="E13" s="50"/>
      <c r="F13" s="44">
        <v>1096884.79</v>
      </c>
      <c r="G13" s="56">
        <v>1802383.98</v>
      </c>
      <c r="H13" s="25">
        <f>F13/$F$16</f>
        <v>0.37286066020231057</v>
      </c>
      <c r="I13" s="25">
        <f>G13/$G$16</f>
        <v>0.48547877362295822</v>
      </c>
      <c r="J13" s="30">
        <f t="shared" si="5"/>
        <v>1096884.79</v>
      </c>
      <c r="K13" s="29">
        <f t="shared" si="5"/>
        <v>1802383.98</v>
      </c>
      <c r="L13" s="24">
        <f t="shared" si="0"/>
        <v>5.5417552535019787E-2</v>
      </c>
      <c r="M13" s="24">
        <f t="shared" si="1"/>
        <v>8.5049122217166595E-2</v>
      </c>
      <c r="N13" s="32">
        <f t="shared" si="3"/>
        <v>164.3184404079484</v>
      </c>
      <c r="O13" s="75"/>
      <c r="P13" s="65"/>
    </row>
    <row r="14" spans="1:16" ht="14.25" customHeight="1" x14ac:dyDescent="0.2">
      <c r="A14" s="43" t="s">
        <v>3</v>
      </c>
      <c r="B14" s="50"/>
      <c r="C14" s="50"/>
      <c r="D14" s="50"/>
      <c r="E14" s="50"/>
      <c r="F14" s="44">
        <v>249994.95</v>
      </c>
      <c r="G14" s="30">
        <v>237667.58</v>
      </c>
      <c r="H14" s="25">
        <f>F14/$F$16</f>
        <v>8.4980011532700364E-2</v>
      </c>
      <c r="I14" s="25">
        <f>G14/$G$16</f>
        <v>6.4016639377995524E-2</v>
      </c>
      <c r="J14" s="30">
        <f t="shared" si="5"/>
        <v>249994.95</v>
      </c>
      <c r="K14" s="29">
        <f t="shared" si="5"/>
        <v>237667.58</v>
      </c>
      <c r="L14" s="24">
        <f t="shared" si="0"/>
        <v>1.2630413331845586E-2</v>
      </c>
      <c r="M14" s="24">
        <f t="shared" si="1"/>
        <v>1.1214823968019412E-2</v>
      </c>
      <c r="N14" s="72">
        <f t="shared" si="3"/>
        <v>95.068952392838327</v>
      </c>
      <c r="O14" s="75"/>
      <c r="P14" s="65"/>
    </row>
    <row r="15" spans="1:16" ht="14.25" customHeight="1" x14ac:dyDescent="0.2">
      <c r="A15" s="43" t="s">
        <v>4</v>
      </c>
      <c r="B15" s="50"/>
      <c r="C15" s="50"/>
      <c r="D15" s="50"/>
      <c r="E15" s="50"/>
      <c r="F15" s="44">
        <v>738822.48</v>
      </c>
      <c r="G15" s="30">
        <v>716831.68</v>
      </c>
      <c r="H15" s="25">
        <f>F15/$F$16</f>
        <v>0.25114564462609457</v>
      </c>
      <c r="I15" s="25">
        <f>G15/$G$16</f>
        <v>0.19308125724712935</v>
      </c>
      <c r="J15" s="30">
        <f t="shared" si="5"/>
        <v>738822.48</v>
      </c>
      <c r="K15" s="29">
        <f t="shared" si="5"/>
        <v>716831.68</v>
      </c>
      <c r="L15" s="24">
        <f t="shared" si="0"/>
        <v>3.7327287216238639E-2</v>
      </c>
      <c r="M15" s="24">
        <f t="shared" si="1"/>
        <v>3.3825148158194825E-2</v>
      </c>
      <c r="N15" s="32">
        <f>K15/J15*100</f>
        <v>97.02353398884128</v>
      </c>
      <c r="O15" s="75"/>
      <c r="P15" s="65"/>
    </row>
    <row r="16" spans="1:16" s="12" customFormat="1" ht="18.2" customHeight="1" x14ac:dyDescent="0.2">
      <c r="A16" s="33" t="s">
        <v>49</v>
      </c>
      <c r="B16" s="48">
        <f>SUM(B7:B15)</f>
        <v>16851284.489999998</v>
      </c>
      <c r="C16" s="48">
        <f>SUM(C7:C15)</f>
        <v>17479679.52</v>
      </c>
      <c r="D16" s="49">
        <f>B16/B16</f>
        <v>1</v>
      </c>
      <c r="E16" s="49">
        <f>C16/C16</f>
        <v>1</v>
      </c>
      <c r="F16" s="40">
        <f>SUM(F7:F15)</f>
        <v>2941808.85</v>
      </c>
      <c r="G16" s="40">
        <f>SUM(G7:G15)</f>
        <v>3712590.7</v>
      </c>
      <c r="H16" s="34">
        <f>SUM(H7:H15)</f>
        <v>1</v>
      </c>
      <c r="I16" s="34">
        <f t="shared" ref="I16" si="6">G16/$G$16</f>
        <v>1</v>
      </c>
      <c r="J16" s="40">
        <f>SUM(J7:J15)</f>
        <v>19793093.339999996</v>
      </c>
      <c r="K16" s="40">
        <f>SUM(K7:K15)</f>
        <v>21192270.219999999</v>
      </c>
      <c r="L16" s="39">
        <f>J16/J16</f>
        <v>1</v>
      </c>
      <c r="M16" s="39">
        <f t="shared" si="1"/>
        <v>1</v>
      </c>
      <c r="N16" s="35">
        <f>K16/J16*100</f>
        <v>107.06901572162243</v>
      </c>
      <c r="O16" s="75"/>
      <c r="P16" s="65"/>
    </row>
    <row r="17" spans="1:15" ht="24.75" customHeight="1" x14ac:dyDescent="0.2">
      <c r="A17" s="2" t="s">
        <v>52</v>
      </c>
      <c r="B17" s="23"/>
      <c r="C17" s="70"/>
      <c r="D17" s="76"/>
      <c r="E17" s="70"/>
      <c r="F17" s="70"/>
      <c r="G17" s="70"/>
      <c r="H17" s="76"/>
      <c r="I17" s="71"/>
      <c r="J17" s="71"/>
      <c r="K17" s="70"/>
      <c r="L17" s="76"/>
      <c r="O17" s="74"/>
    </row>
    <row r="18" spans="1:15" ht="12" x14ac:dyDescent="0.2">
      <c r="A18" s="8"/>
      <c r="D18" s="65"/>
      <c r="O18" s="74"/>
    </row>
    <row r="19" spans="1:15" ht="12" x14ac:dyDescent="0.2">
      <c r="A19" s="8"/>
      <c r="C19" s="65"/>
      <c r="G19" s="65"/>
    </row>
    <row r="20" spans="1:15" ht="12" x14ac:dyDescent="0.2">
      <c r="A20" s="42" t="s">
        <v>39</v>
      </c>
      <c r="B20" s="67"/>
      <c r="C20" s="68"/>
      <c r="D20" s="68"/>
      <c r="E20" s="68"/>
      <c r="F20" s="67"/>
      <c r="G20" s="68"/>
      <c r="H20" s="68"/>
      <c r="I20" s="68"/>
      <c r="J20" s="67"/>
      <c r="K20" s="68"/>
      <c r="L20" s="68"/>
      <c r="M20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Dusan Damjanovic</cp:lastModifiedBy>
  <cp:lastPrinted>2020-01-23T12:37:07Z</cp:lastPrinted>
  <dcterms:created xsi:type="dcterms:W3CDTF">2018-02-21T07:14:25Z</dcterms:created>
  <dcterms:modified xsi:type="dcterms:W3CDTF">2024-03-21T08:38:18Z</dcterms:modified>
</cp:coreProperties>
</file>