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amjanovic\Desktop\IZVJEŠTAJI\Mjesečni\2024\2024 05\"/>
    </mc:Choice>
  </mc:AlternateContent>
  <xr:revisionPtr revIDLastSave="0" documentId="13_ncr:1_{A989D60D-2EF1-4849-BBFD-DCC86B889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8" i="3" l="1"/>
  <c r="H6" i="3" l="1"/>
  <c r="I6" i="3" l="1"/>
  <c r="M6" i="3"/>
  <c r="L6" i="3"/>
  <c r="K6" i="3"/>
  <c r="J6" i="3"/>
  <c r="G6" i="3"/>
  <c r="F6" i="3"/>
  <c r="F16" i="3" l="1"/>
  <c r="G16" i="3" l="1"/>
  <c r="K7" i="3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N7" i="3" s="1"/>
  <c r="C16" i="3"/>
  <c r="B16" i="3"/>
  <c r="K16" i="3" l="1"/>
  <c r="N15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L16" i="3"/>
  <c r="M16" i="3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<sst xmlns="http://schemas.openxmlformats.org/spreadsheetml/2006/main" count="81" uniqueCount="76">
  <si>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</si>
  <si>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</si>
  <si>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</si>
  <si>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</si>
  <si>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</si>
  <si>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</si>
  <si>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</si>
  <si>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</si>
  <si>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</si>
  <si>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</si>
  <si>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</si>
  <si>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</si>
  <si>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</si>
  <si>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</si>
  <si>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</si>
  <si>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</si>
  <si>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</si>
  <si>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</si>
  <si>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</si>
  <si>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</si>
  <si>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</si>
  <si>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</si>
  <si>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</si>
  <si>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</si>
  <si>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</si>
  <si>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</si>
  <si>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</si>
  <si>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</si>
  <si>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</si>
  <si>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</si>
  <si>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</si>
  <si>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</si>
  <si>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</si>
  <si>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</si>
  <si>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</si>
  <si>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</si>
  <si>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</si>
  <si>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</si>
  <si>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</si>
  <si>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</si>
  <si>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</si>
  <si>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</si>
  <si>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</si>
  <si>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</si>
  <si>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</si>
  <si>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</si>
  <si>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</si>
  <si>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</si>
  <si>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</si>
  <si>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</si>
  <si>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</si>
  <si>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</si>
  <si>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</si>
  <si>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</si>
  <si>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</si>
  <si>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</si>
  <si>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</si>
  <si>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</si>
  <si>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</si>
  <si>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</si>
  <si>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</si>
  <si>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</si>
  <si>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za period od 1.januara do 31.maja 2024. godine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</si>
  <si>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- 31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May 2024.</t>
    </r>
  </si>
  <si>
    <t>Jun, 2024. godine                                                                                     verzija 01</t>
  </si>
  <si>
    <t>June 2024                                                                                           version 01</t>
  </si>
  <si>
    <t>Table 1: Insurance data for the period 1st of January - 31st of May 2024.</t>
  </si>
  <si>
    <t>Tablela 2: Bruto fakturisana premija za period od 1. januara do 31. maja 2024. godine</t>
  </si>
  <si>
    <t>Table 2: Gross Written Premium for the period 1st of January - 31st of May 2024.</t>
  </si>
  <si>
    <t>Tablela 1: Podaci o osiguranju za period od 1. januara do 31. maja 2024. godine</t>
  </si>
  <si>
    <t>Tabela 1: Podaci o osiguranju za period od 1. januara do 31. maja 2024. godine</t>
  </si>
  <si>
    <t>Tabela 2: Bruto fakturisana premija za period od 1.januara do 31.maja 2024. godine</t>
  </si>
  <si>
    <t>BFP/ GWP 
V 2023</t>
  </si>
  <si>
    <t>BFP/ GWP
V 2024</t>
  </si>
  <si>
    <t>Učešće/Share V 2023</t>
  </si>
  <si>
    <t>Učešće/Share 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</si>
</sst>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  <font>
      <b/>
      <vertAlign val="superscript"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2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3" fontId="31" fillId="39" borderId="0" xfId="0" applyNumberFormat="1" applyFont="1" applyFill="1"/>
    <xf numFmtId="3" fontId="31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2" fontId="31" fillId="39" borderId="0" xfId="0" applyNumberFormat="1" applyFont="1" applyFill="1"/>
    <xf numFmtId="164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167" fontId="48" fillId="37" borderId="11" xfId="6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3</xdr:col>
      <xdr:colOff>347382</xdr:colOff>
      <xdr:row>62</xdr:row>
      <xdr:rowOff>2832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67803F-875F-36DA-F97F-7E8A228CF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47294"/>
          <a:ext cx="4078941" cy="3499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topLeftCell="A4" zoomScale="120" zoomScaleNormal="120" workbookViewId="0">
      <selection activeCell="H25" sqref="H25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63</v>
      </c>
    </row>
    <row r="22" spans="1:1" x14ac:dyDescent="0.25">
      <c r="A22" s="63" t="s">
        <v>64</v>
      </c>
    </row>
    <row r="23" spans="1:1" x14ac:dyDescent="0.25">
      <c r="A23" s="64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51</v>
      </c>
    </row>
    <row r="5" spans="1:1" s="4" customFormat="1" x14ac:dyDescent="0.2">
      <c r="A5" s="1" t="s">
        <v>69</v>
      </c>
    </row>
    <row r="6" spans="1:1" s="5" customFormat="1" x14ac:dyDescent="0.2">
      <c r="A6" s="61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2" t="s">
        <v>67</v>
      </c>
    </row>
    <row r="10" spans="1:1" s="88" customFormat="1" x14ac:dyDescent="0.2">
      <c r="A10" s="61" t="s">
        <v>68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topLeftCell="A10" zoomScale="85" zoomScaleNormal="85" workbookViewId="0">
      <selection activeCell="M38" sqref="M38"/>
    </sheetView>
  </sheetViews>
  <sheetFormatPr defaultColWidth="9.140625" defaultRowHeight="11.25" x14ac:dyDescent="0.25"/>
  <cols>
    <col min="1" max="1" width="5" style="84" customWidth="1"/>
    <col min="2" max="2" width="37.42578125" style="84" customWidth="1"/>
    <col min="3" max="3" width="13.42578125" style="84" bestFit="1" customWidth="1"/>
    <col min="4" max="4" width="22.140625" style="84" customWidth="1"/>
    <col min="5" max="5" width="14.85546875" style="84" bestFit="1" customWidth="1"/>
    <col min="6" max="6" width="8.140625" style="84" customWidth="1"/>
    <col min="7" max="7" width="10.7109375" style="84" bestFit="1" customWidth="1"/>
    <col min="8" max="12" width="9.140625" style="84"/>
    <col min="13" max="13" width="10" style="84" bestFit="1" customWidth="1"/>
    <col min="14" max="16384" width="9.140625" style="84"/>
  </cols>
  <sheetData>
    <row r="2" spans="1:10" s="79" customFormat="1" ht="15" x14ac:dyDescent="0.25">
      <c r="A2" s="77" t="s">
        <v>70</v>
      </c>
      <c r="B2" s="77"/>
      <c r="C2" s="77"/>
      <c r="D2" s="77"/>
      <c r="E2" s="78"/>
      <c r="F2" s="78"/>
      <c r="G2" s="78"/>
    </row>
    <row r="3" spans="1:10" s="81" customFormat="1" ht="14.25" x14ac:dyDescent="0.25">
      <c r="A3" s="96" t="s">
        <v>66</v>
      </c>
      <c r="B3" s="96"/>
      <c r="C3" s="96"/>
      <c r="D3" s="96"/>
      <c r="E3" s="80"/>
      <c r="F3" s="80"/>
      <c r="G3" s="80"/>
    </row>
    <row r="5" spans="1:10" s="82" customFormat="1" ht="16.5" customHeight="1" x14ac:dyDescent="0.25">
      <c r="A5" s="99" t="s">
        <v>10</v>
      </c>
      <c r="B5" s="99" t="s">
        <v>47</v>
      </c>
      <c r="C5" s="105" t="s">
        <v>48</v>
      </c>
      <c r="D5" s="105"/>
      <c r="E5" s="104" t="s">
        <v>38</v>
      </c>
      <c r="F5" s="104"/>
      <c r="G5" s="104"/>
    </row>
    <row r="6" spans="1:10" s="10" customFormat="1" ht="23.25" customHeight="1" x14ac:dyDescent="0.25">
      <c r="A6" s="99"/>
      <c r="B6" s="99"/>
      <c r="C6" s="103" t="s">
        <v>58</v>
      </c>
      <c r="D6" s="103" t="s">
        <v>60</v>
      </c>
      <c r="E6" s="103" t="s">
        <v>43</v>
      </c>
      <c r="F6" s="102" t="s">
        <v>46</v>
      </c>
      <c r="G6" s="102"/>
    </row>
    <row r="7" spans="1:10" ht="22.5" x14ac:dyDescent="0.25">
      <c r="A7" s="99"/>
      <c r="B7" s="99"/>
      <c r="C7" s="103"/>
      <c r="D7" s="103"/>
      <c r="E7" s="103"/>
      <c r="F7" s="76" t="s">
        <v>45</v>
      </c>
      <c r="G7" s="76" t="s">
        <v>44</v>
      </c>
      <c r="H7" s="83"/>
      <c r="I7" s="83"/>
      <c r="J7" s="83"/>
    </row>
    <row r="8" spans="1:10" s="11" customFormat="1" ht="22.5" x14ac:dyDescent="0.25">
      <c r="A8" s="36">
        <v>1</v>
      </c>
      <c r="B8" s="26" t="s">
        <v>11</v>
      </c>
      <c r="C8" s="91">
        <v>52549</v>
      </c>
      <c r="D8" s="91">
        <v>6510817.8200000003</v>
      </c>
      <c r="E8" s="92">
        <v>4735</v>
      </c>
      <c r="F8" s="91">
        <v>3956</v>
      </c>
      <c r="G8" s="91">
        <v>2654692.54</v>
      </c>
      <c r="H8" s="85"/>
      <c r="I8" s="72"/>
      <c r="J8" s="72"/>
    </row>
    <row r="9" spans="1:10" s="11" customFormat="1" ht="22.5" x14ac:dyDescent="0.25">
      <c r="A9" s="36">
        <v>2</v>
      </c>
      <c r="B9" s="26" t="s">
        <v>12</v>
      </c>
      <c r="C9" s="91">
        <v>16800</v>
      </c>
      <c r="D9" s="91">
        <v>2474400.0500000003</v>
      </c>
      <c r="E9" s="92">
        <v>20706</v>
      </c>
      <c r="F9" s="91">
        <v>18227</v>
      </c>
      <c r="G9" s="91">
        <v>1401000.9</v>
      </c>
      <c r="H9" s="72"/>
      <c r="I9" s="72"/>
      <c r="J9" s="72"/>
    </row>
    <row r="10" spans="1:10" s="11" customFormat="1" ht="22.5" x14ac:dyDescent="0.25">
      <c r="A10" s="36">
        <v>3</v>
      </c>
      <c r="B10" s="26" t="s">
        <v>13</v>
      </c>
      <c r="C10" s="91">
        <v>21970</v>
      </c>
      <c r="D10" s="91">
        <v>4756012.5599999996</v>
      </c>
      <c r="E10" s="92">
        <v>2191</v>
      </c>
      <c r="F10" s="91">
        <v>1818</v>
      </c>
      <c r="G10" s="91">
        <v>2299506.2399999998</v>
      </c>
      <c r="H10" s="72"/>
      <c r="I10" s="72"/>
      <c r="J10" s="72"/>
    </row>
    <row r="11" spans="1:10" s="11" customFormat="1" ht="22.5" x14ac:dyDescent="0.25">
      <c r="A11" s="36">
        <v>4</v>
      </c>
      <c r="B11" s="26" t="s">
        <v>14</v>
      </c>
      <c r="C11" s="91">
        <v>2</v>
      </c>
      <c r="D11" s="91">
        <v>143657.25</v>
      </c>
      <c r="E11" s="92">
        <v>3</v>
      </c>
      <c r="F11" s="91">
        <v>0</v>
      </c>
      <c r="G11" s="91">
        <v>0</v>
      </c>
      <c r="H11" s="72"/>
      <c r="I11" s="72"/>
      <c r="J11" s="72"/>
    </row>
    <row r="12" spans="1:10" s="11" customFormat="1" ht="22.5" x14ac:dyDescent="0.25">
      <c r="A12" s="36">
        <v>5</v>
      </c>
      <c r="B12" s="26" t="s">
        <v>15</v>
      </c>
      <c r="C12" s="91">
        <v>12</v>
      </c>
      <c r="D12" s="91">
        <v>168332.17</v>
      </c>
      <c r="E12" s="92">
        <v>1</v>
      </c>
      <c r="F12" s="93">
        <v>0</v>
      </c>
      <c r="G12" s="93">
        <v>0</v>
      </c>
      <c r="H12" s="72"/>
      <c r="I12" s="72"/>
      <c r="J12" s="72"/>
    </row>
    <row r="13" spans="1:10" s="11" customFormat="1" ht="22.5" x14ac:dyDescent="0.25">
      <c r="A13" s="36">
        <v>6</v>
      </c>
      <c r="B13" s="26" t="s">
        <v>16</v>
      </c>
      <c r="C13" s="91">
        <v>41</v>
      </c>
      <c r="D13" s="91">
        <v>129189.57</v>
      </c>
      <c r="E13" s="92">
        <v>3</v>
      </c>
      <c r="F13" s="91">
        <v>1</v>
      </c>
      <c r="G13" s="91">
        <v>141.72</v>
      </c>
      <c r="H13" s="72"/>
      <c r="I13" s="72"/>
      <c r="J13" s="72"/>
    </row>
    <row r="14" spans="1:10" s="11" customFormat="1" ht="22.5" x14ac:dyDescent="0.25">
      <c r="A14" s="36">
        <v>7</v>
      </c>
      <c r="B14" s="26" t="s">
        <v>17</v>
      </c>
      <c r="C14" s="91">
        <v>97</v>
      </c>
      <c r="D14" s="91">
        <v>382354.87</v>
      </c>
      <c r="E14" s="92">
        <v>103</v>
      </c>
      <c r="F14" s="91">
        <v>82</v>
      </c>
      <c r="G14" s="91">
        <v>18544.71</v>
      </c>
      <c r="H14" s="72"/>
      <c r="I14" s="72"/>
      <c r="J14" s="72"/>
    </row>
    <row r="15" spans="1:10" s="11" customFormat="1" ht="45" x14ac:dyDescent="0.25">
      <c r="A15" s="36">
        <v>8</v>
      </c>
      <c r="B15" s="26" t="s">
        <v>18</v>
      </c>
      <c r="C15" s="91">
        <v>39471</v>
      </c>
      <c r="D15" s="91">
        <v>2221472.17</v>
      </c>
      <c r="E15" s="92">
        <v>219</v>
      </c>
      <c r="F15" s="91">
        <v>138</v>
      </c>
      <c r="G15" s="91">
        <v>422747.88999999996</v>
      </c>
      <c r="H15" s="72"/>
      <c r="I15" s="72"/>
      <c r="J15" s="72"/>
    </row>
    <row r="16" spans="1:10" s="11" customFormat="1" ht="22.5" x14ac:dyDescent="0.25">
      <c r="A16" s="36">
        <v>9</v>
      </c>
      <c r="B16" s="26" t="s">
        <v>19</v>
      </c>
      <c r="C16" s="91">
        <v>29148</v>
      </c>
      <c r="D16" s="91">
        <v>7037048.7300000004</v>
      </c>
      <c r="E16" s="92">
        <v>960</v>
      </c>
      <c r="F16" s="91">
        <v>709</v>
      </c>
      <c r="G16" s="91">
        <v>703296.97</v>
      </c>
      <c r="H16" s="72"/>
      <c r="I16" s="72"/>
      <c r="J16" s="72"/>
    </row>
    <row r="17" spans="1:10" s="11" customFormat="1" ht="33.75" x14ac:dyDescent="0.25">
      <c r="A17" s="36">
        <v>10</v>
      </c>
      <c r="B17" s="26" t="s">
        <v>20</v>
      </c>
      <c r="C17" s="91">
        <v>297182</v>
      </c>
      <c r="D17" s="91">
        <v>18737403.41</v>
      </c>
      <c r="E17" s="92">
        <v>8906</v>
      </c>
      <c r="F17" s="91">
        <v>6480</v>
      </c>
      <c r="G17" s="91">
        <v>8973391.5399999991</v>
      </c>
      <c r="H17" s="72"/>
      <c r="I17" s="72"/>
      <c r="J17" s="72"/>
    </row>
    <row r="18" spans="1:10" s="11" customFormat="1" ht="33.75" x14ac:dyDescent="0.25">
      <c r="A18" s="36">
        <v>11</v>
      </c>
      <c r="B18" s="26" t="s">
        <v>57</v>
      </c>
      <c r="C18" s="91">
        <v>34</v>
      </c>
      <c r="D18" s="91">
        <v>758304.65999999992</v>
      </c>
      <c r="E18" s="92">
        <v>66</v>
      </c>
      <c r="F18" s="91">
        <v>56</v>
      </c>
      <c r="G18" s="91">
        <v>5272.5</v>
      </c>
      <c r="H18" s="72"/>
      <c r="I18" s="72"/>
      <c r="J18" s="72"/>
    </row>
    <row r="19" spans="1:10" s="11" customFormat="1" ht="33.75" x14ac:dyDescent="0.25">
      <c r="A19" s="36">
        <v>12</v>
      </c>
      <c r="B19" s="26" t="s">
        <v>21</v>
      </c>
      <c r="C19" s="91">
        <v>3500</v>
      </c>
      <c r="D19" s="91">
        <v>153554.75</v>
      </c>
      <c r="E19" s="92">
        <v>11</v>
      </c>
      <c r="F19" s="91">
        <v>7</v>
      </c>
      <c r="G19" s="91">
        <v>9036.2999999999993</v>
      </c>
      <c r="H19" s="72"/>
      <c r="I19" s="72"/>
      <c r="J19" s="72"/>
    </row>
    <row r="20" spans="1:10" s="11" customFormat="1" ht="22.5" x14ac:dyDescent="0.25">
      <c r="A20" s="36">
        <v>13</v>
      </c>
      <c r="B20" s="26" t="s">
        <v>22</v>
      </c>
      <c r="C20" s="91">
        <v>3436</v>
      </c>
      <c r="D20" s="91">
        <v>1296052.17</v>
      </c>
      <c r="E20" s="92">
        <v>154</v>
      </c>
      <c r="F20" s="91">
        <v>60</v>
      </c>
      <c r="G20" s="91">
        <v>67585.47</v>
      </c>
      <c r="H20" s="72"/>
      <c r="I20" s="72"/>
      <c r="J20" s="72"/>
    </row>
    <row r="21" spans="1:10" s="11" customFormat="1" ht="22.5" x14ac:dyDescent="0.25">
      <c r="A21" s="36">
        <v>14</v>
      </c>
      <c r="B21" s="26" t="s">
        <v>23</v>
      </c>
      <c r="C21" s="91">
        <v>11482</v>
      </c>
      <c r="D21" s="91">
        <v>565278.32999999996</v>
      </c>
      <c r="E21" s="92">
        <v>43</v>
      </c>
      <c r="F21" s="91">
        <v>26</v>
      </c>
      <c r="G21" s="91">
        <v>89322.12</v>
      </c>
      <c r="H21" s="72"/>
      <c r="I21" s="72"/>
      <c r="J21" s="72"/>
    </row>
    <row r="22" spans="1:10" s="11" customFormat="1" ht="22.5" x14ac:dyDescent="0.25">
      <c r="A22" s="36">
        <v>15</v>
      </c>
      <c r="B22" s="26" t="s">
        <v>55</v>
      </c>
      <c r="C22" s="91">
        <v>312</v>
      </c>
      <c r="D22" s="91">
        <v>28671.32</v>
      </c>
      <c r="E22" s="92">
        <v>43</v>
      </c>
      <c r="F22" s="91">
        <v>37</v>
      </c>
      <c r="G22" s="91">
        <v>30976.66</v>
      </c>
      <c r="H22" s="72"/>
      <c r="I22" s="72"/>
      <c r="J22" s="72"/>
    </row>
    <row r="23" spans="1:10" s="11" customFormat="1" ht="22.5" x14ac:dyDescent="0.25">
      <c r="A23" s="36">
        <v>16</v>
      </c>
      <c r="B23" s="26" t="s">
        <v>24</v>
      </c>
      <c r="C23" s="91">
        <v>4104</v>
      </c>
      <c r="D23" s="91">
        <v>204894.45</v>
      </c>
      <c r="E23" s="92">
        <v>326</v>
      </c>
      <c r="F23" s="91">
        <v>317</v>
      </c>
      <c r="G23" s="91">
        <v>37135.990000000005</v>
      </c>
      <c r="H23" s="72"/>
      <c r="I23" s="72"/>
      <c r="J23" s="72"/>
    </row>
    <row r="24" spans="1:10" s="11" customFormat="1" ht="22.5" x14ac:dyDescent="0.25">
      <c r="A24" s="36">
        <v>17</v>
      </c>
      <c r="B24" s="26" t="s">
        <v>25</v>
      </c>
      <c r="C24" s="91">
        <v>1867</v>
      </c>
      <c r="D24" s="91">
        <v>2678.4300000000003</v>
      </c>
      <c r="E24" s="92">
        <v>1</v>
      </c>
      <c r="F24" s="91">
        <v>0</v>
      </c>
      <c r="G24" s="91">
        <v>0</v>
      </c>
      <c r="H24" s="72"/>
      <c r="I24" s="72"/>
      <c r="J24" s="72"/>
    </row>
    <row r="25" spans="1:10" s="11" customFormat="1" ht="22.5" x14ac:dyDescent="0.25">
      <c r="A25" s="36">
        <v>18</v>
      </c>
      <c r="B25" s="26" t="s">
        <v>26</v>
      </c>
      <c r="C25" s="91">
        <v>99124</v>
      </c>
      <c r="D25" s="91">
        <v>666080.77</v>
      </c>
      <c r="E25" s="92">
        <v>2669</v>
      </c>
      <c r="F25" s="91">
        <v>2292</v>
      </c>
      <c r="G25" s="91">
        <v>250703.06000000003</v>
      </c>
      <c r="H25" s="72"/>
      <c r="I25" s="72"/>
      <c r="J25" s="72"/>
    </row>
    <row r="26" spans="1:10" s="11" customFormat="1" ht="22.5" x14ac:dyDescent="0.25">
      <c r="A26" s="36">
        <v>19</v>
      </c>
      <c r="B26" s="26" t="s">
        <v>27</v>
      </c>
      <c r="C26" s="91">
        <v>29960</v>
      </c>
      <c r="D26" s="91">
        <v>64310.46</v>
      </c>
      <c r="E26" s="92">
        <v>3</v>
      </c>
      <c r="F26" s="91">
        <v>0</v>
      </c>
      <c r="G26" s="91">
        <v>0</v>
      </c>
      <c r="H26" s="72"/>
      <c r="I26" s="72"/>
      <c r="J26" s="72"/>
    </row>
    <row r="27" spans="1:10" s="11" customFormat="1" ht="22.5" x14ac:dyDescent="0.25">
      <c r="A27" s="36">
        <v>20</v>
      </c>
      <c r="B27" s="26" t="s">
        <v>56</v>
      </c>
      <c r="C27" s="91">
        <v>76684</v>
      </c>
      <c r="D27" s="91">
        <v>9535301.3699999992</v>
      </c>
      <c r="E27" s="92">
        <v>1302</v>
      </c>
      <c r="F27" s="91">
        <v>1073</v>
      </c>
      <c r="G27" s="91">
        <v>4207147.16</v>
      </c>
      <c r="H27" s="72"/>
      <c r="I27" s="72"/>
      <c r="J27" s="72"/>
    </row>
    <row r="28" spans="1:10" s="11" customFormat="1" ht="22.5" x14ac:dyDescent="0.25">
      <c r="A28" s="36">
        <v>21</v>
      </c>
      <c r="B28" s="26" t="s">
        <v>28</v>
      </c>
      <c r="C28" s="91">
        <v>140</v>
      </c>
      <c r="D28" s="91">
        <v>5760</v>
      </c>
      <c r="E28" s="92">
        <v>25</v>
      </c>
      <c r="F28" s="91">
        <v>16</v>
      </c>
      <c r="G28" s="91">
        <v>18326.29</v>
      </c>
      <c r="H28" s="72"/>
      <c r="I28" s="72"/>
      <c r="J28" s="72"/>
    </row>
    <row r="29" spans="1:10" s="11" customFormat="1" ht="45" x14ac:dyDescent="0.25">
      <c r="A29" s="36">
        <v>22</v>
      </c>
      <c r="B29" s="26" t="s">
        <v>29</v>
      </c>
      <c r="C29" s="91">
        <v>47341</v>
      </c>
      <c r="D29" s="91">
        <v>712084.42</v>
      </c>
      <c r="E29" s="92">
        <v>443</v>
      </c>
      <c r="F29" s="91">
        <v>272</v>
      </c>
      <c r="G29" s="91">
        <v>364841.17</v>
      </c>
      <c r="H29" s="72"/>
      <c r="I29" s="72"/>
      <c r="J29" s="72"/>
    </row>
    <row r="30" spans="1:10" s="11" customFormat="1" ht="22.5" x14ac:dyDescent="0.25">
      <c r="A30" s="36">
        <v>23</v>
      </c>
      <c r="B30" s="26" t="s">
        <v>30</v>
      </c>
      <c r="C30" s="91">
        <v>479</v>
      </c>
      <c r="D30" s="91">
        <v>99427.69</v>
      </c>
      <c r="E30" s="92">
        <v>4</v>
      </c>
      <c r="F30" s="91">
        <v>4</v>
      </c>
      <c r="G30" s="91">
        <v>3860.23</v>
      </c>
      <c r="H30" s="72"/>
      <c r="I30" s="72"/>
      <c r="J30" s="72"/>
    </row>
    <row r="31" spans="1:10" s="11" customFormat="1" ht="22.5" x14ac:dyDescent="0.25">
      <c r="A31" s="37"/>
      <c r="B31" s="27" t="s">
        <v>31</v>
      </c>
      <c r="C31" s="95">
        <v>611091</v>
      </c>
      <c r="D31" s="95">
        <v>46300513.940000005</v>
      </c>
      <c r="E31" s="95">
        <v>41143</v>
      </c>
      <c r="F31" s="95">
        <v>34206</v>
      </c>
      <c r="G31" s="95">
        <v>16963354.609999999</v>
      </c>
      <c r="H31" s="72"/>
      <c r="I31" s="72"/>
      <c r="J31" s="72"/>
    </row>
    <row r="32" spans="1:10" s="11" customFormat="1" ht="22.5" x14ac:dyDescent="0.25">
      <c r="A32" s="37"/>
      <c r="B32" s="27" t="s">
        <v>32</v>
      </c>
      <c r="C32" s="95">
        <v>124644</v>
      </c>
      <c r="D32" s="95">
        <v>10352573.479999999</v>
      </c>
      <c r="E32" s="95">
        <v>1774</v>
      </c>
      <c r="F32" s="95">
        <v>1365</v>
      </c>
      <c r="G32" s="95">
        <v>4594174.8500000006</v>
      </c>
      <c r="H32" s="72"/>
      <c r="I32" s="72"/>
      <c r="J32" s="72"/>
    </row>
    <row r="33" spans="1:13" s="11" customFormat="1" ht="20.25" customHeight="1" x14ac:dyDescent="0.25">
      <c r="A33" s="37"/>
      <c r="B33" s="38" t="s">
        <v>33</v>
      </c>
      <c r="C33" s="95">
        <v>735735</v>
      </c>
      <c r="D33" s="95">
        <v>56653087.420000002</v>
      </c>
      <c r="E33" s="95">
        <v>42917</v>
      </c>
      <c r="F33" s="95">
        <v>35571</v>
      </c>
      <c r="G33" s="95">
        <v>21557529.460000001</v>
      </c>
      <c r="H33" s="72"/>
      <c r="I33" s="72"/>
      <c r="J33" s="72"/>
    </row>
    <row r="34" spans="1:13" ht="17.25" customHeight="1" x14ac:dyDescent="0.25">
      <c r="A34" s="84" t="s">
        <v>53</v>
      </c>
      <c r="D34" s="86"/>
      <c r="H34" s="83"/>
      <c r="I34" s="83"/>
      <c r="J34" s="83"/>
    </row>
    <row r="35" spans="1:13" x14ac:dyDescent="0.25">
      <c r="H35" s="83"/>
      <c r="I35" s="83"/>
      <c r="J35" s="83"/>
    </row>
    <row r="36" spans="1:13" ht="15" x14ac:dyDescent="0.25">
      <c r="A36" s="101" t="s">
        <v>9</v>
      </c>
      <c r="B36" s="101"/>
      <c r="C36" s="101"/>
      <c r="H36" s="83"/>
      <c r="I36" s="83"/>
      <c r="J36" s="83"/>
    </row>
    <row r="37" spans="1:13" ht="14.25" x14ac:dyDescent="0.25">
      <c r="A37" s="100" t="s">
        <v>8</v>
      </c>
      <c r="B37" s="100"/>
      <c r="C37" s="100"/>
      <c r="H37" s="83"/>
      <c r="I37" s="83"/>
      <c r="J37" s="83"/>
    </row>
    <row r="38" spans="1:13" x14ac:dyDescent="0.25">
      <c r="H38" s="83"/>
      <c r="I38" s="83"/>
      <c r="J38" s="83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98"/>
      <c r="C60" s="98"/>
      <c r="D60" s="98"/>
      <c r="M60" s="12"/>
    </row>
    <row r="61" spans="2:13" x14ac:dyDescent="0.25">
      <c r="B61" s="94"/>
      <c r="C61" s="94"/>
      <c r="D61" s="94"/>
      <c r="M61" s="12"/>
    </row>
    <row r="62" spans="2:13" x14ac:dyDescent="0.25">
      <c r="B62" s="94"/>
      <c r="C62" s="94"/>
      <c r="D62" s="94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4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87" customFormat="1" ht="12.75" x14ac:dyDescent="0.25">
      <c r="A69" s="97" t="s">
        <v>40</v>
      </c>
      <c r="B69" s="97"/>
      <c r="M69" s="90"/>
    </row>
  </sheetData>
  <sortState xmlns:xlrd2="http://schemas.microsoft.com/office/spreadsheetml/2017/richdata2" ref="K47:M69">
    <sortCondition descending="1" ref="M47:M69"/>
  </sortState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L24" sqref="L24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7" t="s">
        <v>71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8" t="s">
        <v>68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">
      <c r="A6" s="110"/>
      <c r="B6" s="89" t="s">
        <v>72</v>
      </c>
      <c r="C6" s="89" t="s">
        <v>73</v>
      </c>
      <c r="D6" s="89" t="s">
        <v>74</v>
      </c>
      <c r="E6" s="89" t="s">
        <v>75</v>
      </c>
      <c r="F6" s="54" t="str">
        <f>B6</f>
        <v>BFP/ GWP 
V 2023</v>
      </c>
      <c r="G6" s="54" t="str">
        <f>C6</f>
        <v>BFP/ GWP
V 2024</v>
      </c>
      <c r="H6" s="54" t="str">
        <f>D6</f>
        <v>Učešće/Share V 2023</v>
      </c>
      <c r="I6" s="54" t="str">
        <f>E6</f>
        <v>Učešće/Share V 2024</v>
      </c>
      <c r="J6" s="89" t="str">
        <f>B6</f>
        <v>BFP/ GWP 
V 2023</v>
      </c>
      <c r="K6" s="89" t="str">
        <f>C6</f>
        <v>BFP/ GWP
V 2024</v>
      </c>
      <c r="L6" s="89" t="str">
        <f>D6</f>
        <v>Učešće/Share V 2023</v>
      </c>
      <c r="M6" s="89" t="str">
        <f>E6</f>
        <v>Učešće/Share V 2024</v>
      </c>
      <c r="N6" s="89" t="s">
        <v>61</v>
      </c>
      <c r="O6" s="73"/>
    </row>
    <row r="7" spans="1:16" ht="14.25" customHeight="1" x14ac:dyDescent="0.2">
      <c r="A7" s="31" t="s">
        <v>0</v>
      </c>
      <c r="B7" s="29">
        <v>15828052.200000001</v>
      </c>
      <c r="C7" s="66">
        <v>18025943.060000002</v>
      </c>
      <c r="D7" s="24">
        <f>B7/$B$16</f>
        <v>0.394118928537253</v>
      </c>
      <c r="E7" s="51">
        <f>C7/$C$16</f>
        <v>0.3893249021675978</v>
      </c>
      <c r="F7" s="58"/>
      <c r="G7" s="59"/>
      <c r="H7" s="59"/>
      <c r="I7" s="59"/>
      <c r="J7" s="53">
        <f>B7</f>
        <v>15828052.200000001</v>
      </c>
      <c r="K7" s="29">
        <f>C7</f>
        <v>18025943.060000002</v>
      </c>
      <c r="L7" s="24">
        <f t="shared" ref="L7:L15" si="0">J7/$J$16</f>
        <v>0.32699589576818244</v>
      </c>
      <c r="M7" s="24">
        <f t="shared" ref="M7:M16" si="1">K7/$K$16</f>
        <v>0.31818112447012686</v>
      </c>
      <c r="N7" s="32">
        <f>K7/J7*100</f>
        <v>113.88604758329012</v>
      </c>
      <c r="O7" s="74"/>
      <c r="P7" s="65"/>
    </row>
    <row r="8" spans="1:16" ht="14.25" customHeight="1" x14ac:dyDescent="0.2">
      <c r="A8" s="31" t="s">
        <v>50</v>
      </c>
      <c r="B8" s="29">
        <v>8233142.5899999989</v>
      </c>
      <c r="C8" s="28">
        <v>9498865.2700000014</v>
      </c>
      <c r="D8" s="24">
        <f>B8/$B$16</f>
        <v>0.20500547351399456</v>
      </c>
      <c r="E8" s="51">
        <f>C8/$C$16</f>
        <v>0.20515679982104318</v>
      </c>
      <c r="F8" s="58"/>
      <c r="G8" s="59"/>
      <c r="H8" s="59"/>
      <c r="I8" s="59"/>
      <c r="J8" s="53">
        <f t="shared" ref="J8:J11" si="2">B8</f>
        <v>8233142.5899999989</v>
      </c>
      <c r="K8" s="29">
        <f>C8</f>
        <v>9498865.2700000014</v>
      </c>
      <c r="L8" s="24">
        <f t="shared" si="0"/>
        <v>0.1700906594308694</v>
      </c>
      <c r="M8" s="24">
        <f t="shared" si="1"/>
        <v>0.167667212901916</v>
      </c>
      <c r="N8" s="32">
        <f t="shared" ref="N8:N14" si="3">K8/J8*100</f>
        <v>115.37350612070479</v>
      </c>
      <c r="O8" s="74"/>
      <c r="P8" s="65"/>
    </row>
    <row r="9" spans="1:16" ht="14.25" customHeight="1" x14ac:dyDescent="0.2">
      <c r="A9" s="31" t="s">
        <v>59</v>
      </c>
      <c r="B9" s="29">
        <v>3088839.6399999997</v>
      </c>
      <c r="C9" s="29">
        <v>3845203.5999999996</v>
      </c>
      <c r="D9" s="24">
        <f>B9/$B$16</f>
        <v>7.6912190707849326E-2</v>
      </c>
      <c r="E9" s="51">
        <f>C9/$C$16</f>
        <v>8.3048831919726174E-2</v>
      </c>
      <c r="F9" s="58"/>
      <c r="G9" s="59"/>
      <c r="H9" s="59"/>
      <c r="I9" s="59"/>
      <c r="J9" s="53">
        <f t="shared" si="2"/>
        <v>3088839.6399999997</v>
      </c>
      <c r="K9" s="29">
        <f t="shared" ref="K9:K10" si="4">C9</f>
        <v>3845203.5999999996</v>
      </c>
      <c r="L9" s="24">
        <f t="shared" si="0"/>
        <v>6.381315099315063E-2</v>
      </c>
      <c r="M9" s="24">
        <f t="shared" si="1"/>
        <v>6.7872798731928294E-2</v>
      </c>
      <c r="N9" s="32">
        <f t="shared" si="3"/>
        <v>124.48699343938749</v>
      </c>
      <c r="O9" s="74"/>
      <c r="P9" s="65"/>
    </row>
    <row r="10" spans="1:16" ht="14.25" customHeight="1" x14ac:dyDescent="0.2">
      <c r="A10" s="31" t="s">
        <v>1</v>
      </c>
      <c r="B10" s="29">
        <v>7209472.9799999995</v>
      </c>
      <c r="C10" s="28">
        <v>8396649.9499999993</v>
      </c>
      <c r="D10" s="24">
        <f>B10/$B$16</f>
        <v>0.1795160724953811</v>
      </c>
      <c r="E10" s="51">
        <f>C10/$C$16</f>
        <v>0.18135111763297193</v>
      </c>
      <c r="F10" s="58"/>
      <c r="G10" s="59"/>
      <c r="H10" s="59"/>
      <c r="I10" s="59"/>
      <c r="J10" s="53">
        <f t="shared" si="2"/>
        <v>7209472.9799999995</v>
      </c>
      <c r="K10" s="29">
        <f t="shared" si="4"/>
        <v>8396649.9499999993</v>
      </c>
      <c r="L10" s="24">
        <f t="shared" si="0"/>
        <v>0.14894239956522304</v>
      </c>
      <c r="M10" s="24">
        <f t="shared" si="1"/>
        <v>0.14821169211398993</v>
      </c>
      <c r="N10" s="32">
        <f t="shared" si="3"/>
        <v>116.4669036598567</v>
      </c>
      <c r="O10" s="74"/>
      <c r="P10" s="65"/>
    </row>
    <row r="11" spans="1:16" ht="15.6" customHeight="1" x14ac:dyDescent="0.2">
      <c r="A11" s="31" t="s">
        <v>2</v>
      </c>
      <c r="B11" s="45">
        <v>5801091.4700000007</v>
      </c>
      <c r="C11" s="46">
        <v>6533852.0599999987</v>
      </c>
      <c r="D11" s="47">
        <f>B11/$B$16</f>
        <v>0.14444733474552213</v>
      </c>
      <c r="E11" s="52">
        <f>C11/$C$16</f>
        <v>0.1411183484586607</v>
      </c>
      <c r="F11" s="58"/>
      <c r="G11" s="59"/>
      <c r="H11" s="60"/>
      <c r="I11" s="60"/>
      <c r="J11" s="53">
        <f t="shared" si="2"/>
        <v>5801091.4700000007</v>
      </c>
      <c r="K11" s="29">
        <f>C11</f>
        <v>6533852.0599999987</v>
      </c>
      <c r="L11" s="24">
        <f t="shared" si="0"/>
        <v>0.11984627531527932</v>
      </c>
      <c r="M11" s="24">
        <f t="shared" si="1"/>
        <v>0.11533090882692791</v>
      </c>
      <c r="N11" s="32">
        <f t="shared" si="3"/>
        <v>112.63142623744903</v>
      </c>
      <c r="O11" s="74"/>
      <c r="P11" s="65"/>
    </row>
    <row r="12" spans="1:16" ht="14.45" customHeight="1" x14ac:dyDescent="0.2">
      <c r="A12" s="43" t="s">
        <v>5</v>
      </c>
      <c r="B12" s="50"/>
      <c r="C12" s="50"/>
      <c r="D12" s="50"/>
      <c r="E12" s="50"/>
      <c r="F12" s="55">
        <v>2155782.98</v>
      </c>
      <c r="G12" s="56">
        <v>2545357.2000000002</v>
      </c>
      <c r="H12" s="57">
        <f>F12/$F$16</f>
        <v>0.26150234604136768</v>
      </c>
      <c r="I12" s="57">
        <f>G12/$G$16</f>
        <v>0.24586709815847643</v>
      </c>
      <c r="J12" s="30">
        <f t="shared" ref="J12:K15" si="5">F12</f>
        <v>2155782.98</v>
      </c>
      <c r="K12" s="29">
        <f t="shared" si="5"/>
        <v>2545357.2000000002</v>
      </c>
      <c r="L12" s="24">
        <f t="shared" si="0"/>
        <v>4.4536887907591166E-2</v>
      </c>
      <c r="M12" s="24">
        <f t="shared" si="1"/>
        <v>4.4928834701097382E-2</v>
      </c>
      <c r="N12" s="32">
        <f t="shared" si="3"/>
        <v>118.07112420935803</v>
      </c>
      <c r="O12" s="74"/>
      <c r="P12" s="65"/>
    </row>
    <row r="13" spans="1:16" ht="14.25" customHeight="1" x14ac:dyDescent="0.2">
      <c r="A13" s="43" t="s">
        <v>54</v>
      </c>
      <c r="B13" s="50"/>
      <c r="C13" s="50"/>
      <c r="D13" s="50"/>
      <c r="E13" s="50"/>
      <c r="F13" s="44">
        <v>2961215.69</v>
      </c>
      <c r="G13" s="56">
        <v>4638284.4000000004</v>
      </c>
      <c r="H13" s="25">
        <f>F13/$F$16</f>
        <v>0.35920352709599157</v>
      </c>
      <c r="I13" s="25">
        <f>G13/$G$16</f>
        <v>0.44803201918447044</v>
      </c>
      <c r="J13" s="30">
        <f t="shared" si="5"/>
        <v>2961215.69</v>
      </c>
      <c r="K13" s="29">
        <f t="shared" si="5"/>
        <v>4638284.4000000004</v>
      </c>
      <c r="L13" s="24">
        <f t="shared" si="0"/>
        <v>6.1176534224112962E-2</v>
      </c>
      <c r="M13" s="24">
        <f t="shared" si="1"/>
        <v>8.1871696870002619E-2</v>
      </c>
      <c r="N13" s="32">
        <f t="shared" si="3"/>
        <v>156.6344665693704</v>
      </c>
      <c r="O13" s="74"/>
      <c r="P13" s="65"/>
    </row>
    <row r="14" spans="1:16" ht="14.25" customHeight="1" x14ac:dyDescent="0.2">
      <c r="A14" s="43" t="s">
        <v>3</v>
      </c>
      <c r="B14" s="50"/>
      <c r="C14" s="50"/>
      <c r="D14" s="50"/>
      <c r="E14" s="50"/>
      <c r="F14" s="44">
        <v>656604.37</v>
      </c>
      <c r="G14" s="30">
        <v>661695.20000000007</v>
      </c>
      <c r="H14" s="25">
        <f>F14/$F$16</f>
        <v>7.9647898127488806E-2</v>
      </c>
      <c r="I14" s="25">
        <f>G14/$G$16</f>
        <v>6.3916010958851951E-2</v>
      </c>
      <c r="J14" s="30">
        <f t="shared" si="5"/>
        <v>656604.37</v>
      </c>
      <c r="K14" s="29">
        <f t="shared" si="5"/>
        <v>661695.20000000007</v>
      </c>
      <c r="L14" s="24">
        <f t="shared" si="0"/>
        <v>1.3564962474248921E-2</v>
      </c>
      <c r="M14" s="24">
        <f t="shared" si="1"/>
        <v>1.167977298561851E-2</v>
      </c>
      <c r="N14" s="71">
        <f t="shared" si="3"/>
        <v>100.77532685321604</v>
      </c>
      <c r="O14" s="74"/>
      <c r="P14" s="65"/>
    </row>
    <row r="15" spans="1:16" ht="14.25" customHeight="1" x14ac:dyDescent="0.2">
      <c r="A15" s="43" t="s">
        <v>4</v>
      </c>
      <c r="B15" s="50"/>
      <c r="C15" s="50"/>
      <c r="D15" s="50"/>
      <c r="E15" s="50"/>
      <c r="F15" s="44">
        <v>2470234.9699999997</v>
      </c>
      <c r="G15" s="30">
        <v>2507236.6800000002</v>
      </c>
      <c r="H15" s="25">
        <f>F15/$F$16</f>
        <v>0.29964622873515195</v>
      </c>
      <c r="I15" s="25">
        <f>G15/$G$16</f>
        <v>0.24218487169820119</v>
      </c>
      <c r="J15" s="30">
        <f t="shared" si="5"/>
        <v>2470234.9699999997</v>
      </c>
      <c r="K15" s="29">
        <f t="shared" si="5"/>
        <v>2507236.6800000002</v>
      </c>
      <c r="L15" s="24">
        <f t="shared" si="0"/>
        <v>5.1033234321342408E-2</v>
      </c>
      <c r="M15" s="24">
        <f t="shared" si="1"/>
        <v>4.4255958398392255E-2</v>
      </c>
      <c r="N15" s="32">
        <f>K15/J15*100</f>
        <v>101.49790244447881</v>
      </c>
      <c r="O15" s="74"/>
      <c r="P15" s="65"/>
    </row>
    <row r="16" spans="1:16" s="12" customFormat="1" ht="18.2" customHeight="1" x14ac:dyDescent="0.2">
      <c r="A16" s="33" t="s">
        <v>49</v>
      </c>
      <c r="B16" s="48">
        <f>SUM(B7:B15)</f>
        <v>40160598.879999995</v>
      </c>
      <c r="C16" s="48">
        <f>SUM(C7:C15)</f>
        <v>46300513.940000013</v>
      </c>
      <c r="D16" s="49">
        <f>B16/B16</f>
        <v>1</v>
      </c>
      <c r="E16" s="49">
        <f>C16/C16</f>
        <v>1</v>
      </c>
      <c r="F16" s="40">
        <f>SUM(F7:F15)</f>
        <v>8243838.0099999998</v>
      </c>
      <c r="G16" s="40">
        <f>SUM(G7:G15)</f>
        <v>10352573.48</v>
      </c>
      <c r="H16" s="34">
        <f>SUM(H7:H15)</f>
        <v>1</v>
      </c>
      <c r="I16" s="34">
        <f t="shared" ref="I16" si="6">G16/$G$16</f>
        <v>1</v>
      </c>
      <c r="J16" s="40">
        <f>SUM(J7:J15)</f>
        <v>48404436.889999986</v>
      </c>
      <c r="K16" s="40">
        <f>SUM(K7:K15)</f>
        <v>56653087.420000017</v>
      </c>
      <c r="L16" s="39">
        <f>J16/J16</f>
        <v>1</v>
      </c>
      <c r="M16" s="39">
        <f t="shared" si="1"/>
        <v>1</v>
      </c>
      <c r="N16" s="35">
        <f>K16/J16*100</f>
        <v>117.04110420444565</v>
      </c>
      <c r="O16" s="74"/>
      <c r="P16" s="65"/>
    </row>
    <row r="17" spans="1:15" ht="24.75" customHeight="1" x14ac:dyDescent="0.2">
      <c r="A17" s="2" t="s">
        <v>52</v>
      </c>
      <c r="B17" s="23"/>
      <c r="C17" s="69"/>
      <c r="D17" s="75"/>
      <c r="E17" s="69"/>
      <c r="F17" s="69"/>
      <c r="G17" s="69"/>
      <c r="H17" s="75"/>
      <c r="I17" s="70"/>
      <c r="J17" s="70"/>
      <c r="K17" s="69"/>
      <c r="L17" s="75"/>
      <c r="O17" s="73"/>
    </row>
    <row r="18" spans="1:15" ht="12" x14ac:dyDescent="0.2">
      <c r="A18" s="8"/>
      <c r="D18" s="65"/>
      <c r="O18" s="73"/>
    </row>
    <row r="19" spans="1:15" ht="12" x14ac:dyDescent="0.2">
      <c r="A19" s="8"/>
      <c r="C19" s="65"/>
      <c r="G19" s="65"/>
    </row>
    <row r="20" spans="1:15" ht="12" x14ac:dyDescent="0.2">
      <c r="A20" s="42" t="s">
        <v>39</v>
      </c>
      <c r="B20" s="67"/>
      <c r="C20" s="68"/>
      <c r="D20" s="68"/>
      <c r="E20" s="68"/>
      <c r="F20" s="67"/>
      <c r="G20" s="68"/>
      <c r="H20" s="68"/>
      <c r="I20" s="68"/>
      <c r="J20" s="67"/>
      <c r="K20" s="68"/>
      <c r="L20" s="68"/>
      <c r="M20" s="68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Dusan Damjanovic</cp:lastModifiedBy>
  <cp:lastPrinted>2020-01-23T12:37:07Z</cp:lastPrinted>
  <dcterms:created xsi:type="dcterms:W3CDTF">2018-02-21T07:14:25Z</dcterms:created>
  <dcterms:modified xsi:type="dcterms:W3CDTF">2024-06-17T08:11:43Z</dcterms:modified>
</cp:coreProperties>
</file>