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vana.nenezic\AppData\Local\Microsoft\Windows\Temporary Internet Files\Content.Outlook\5B6Q6WH5\"/>
    </mc:Choice>
  </mc:AlternateContent>
  <xr:revisionPtr revIDLastSave="0" documentId="13_ncr:1_{C1D1C092-8F65-42D0-BB59-ED48F2F58444}" xr6:coauthVersionLast="43" xr6:coauthVersionMax="43" xr10:uidLastSave="{00000000-0000-0000-0000-000000000000}"/>
  <bookViews>
    <workbookView xWindow="-120" yWindow="-120" windowWidth="29040" windowHeight="15840" activeTab="3" xr2:uid="{00000000-000D-0000-FFFF-FFFF00000000}"/>
  </bookViews>
  <sheets>
    <sheet name="Naslov" sheetId="5" r:id="rId1"/>
    <sheet name="Sadržaj" sheetId="4" r:id="rId2"/>
    <sheet name="Tabela 1" sheetId="1" r:id="rId3"/>
    <sheet name="Tabela 2" sheetId="3" r:id="rId4"/>
  </sheets>
  <externalReferences>
    <externalReference r:id="rId5"/>
  </externalReferences>
  <definedNames>
    <definedName name="_xlnm.Print_Area" localSheetId="1">Sadržaj!$A$1:$A$36</definedName>
    <definedName name="_xlnm.Print_Area" localSheetId="2">'Tabela 1'!$A$1:$G$97</definedName>
    <definedName name="_xlnm.Print_Area" localSheetId="3">'Tabela 2'!$A$1:$O$20</definedName>
    <definedName name="Tablela_1__Podaci_o_osiguranju_za_period_od_1.januara_do_31._marta_2018.">Sadržaj!$A$5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6" i="3" l="1"/>
  <c r="F16" i="3"/>
  <c r="C31" i="1" l="1"/>
  <c r="F31" i="1" l="1"/>
  <c r="F32" i="1"/>
  <c r="F33" i="1" l="1"/>
  <c r="K8" i="3" l="1"/>
  <c r="K7" i="3"/>
  <c r="E31" i="1" l="1"/>
  <c r="K13" i="3" l="1"/>
  <c r="K14" i="3"/>
  <c r="K15" i="3"/>
  <c r="K12" i="3"/>
  <c r="K11" i="3"/>
  <c r="K9" i="3"/>
  <c r="K10" i="3"/>
  <c r="J13" i="3"/>
  <c r="J14" i="3"/>
  <c r="J15" i="3"/>
  <c r="J12" i="3"/>
  <c r="J8" i="3"/>
  <c r="J9" i="3"/>
  <c r="J10" i="3"/>
  <c r="J11" i="3"/>
  <c r="J7" i="3"/>
  <c r="C16" i="3"/>
  <c r="B16" i="3"/>
  <c r="K16" i="3" l="1"/>
  <c r="N7" i="3"/>
  <c r="J16" i="3"/>
  <c r="I15" i="3"/>
  <c r="I12" i="3"/>
  <c r="I16" i="3"/>
  <c r="H12" i="3"/>
  <c r="H13" i="3"/>
  <c r="E8" i="3"/>
  <c r="E7" i="3"/>
  <c r="D8" i="3"/>
  <c r="D7" i="3"/>
  <c r="D11" i="3"/>
  <c r="H14" i="3"/>
  <c r="H15" i="3"/>
  <c r="I14" i="3"/>
  <c r="I13" i="3"/>
  <c r="E9" i="3"/>
  <c r="E10" i="3"/>
  <c r="E11" i="3"/>
  <c r="D9" i="3"/>
  <c r="D10" i="3"/>
  <c r="N12" i="3"/>
  <c r="N11" i="3"/>
  <c r="N10" i="3"/>
  <c r="D16" i="3"/>
  <c r="N15" i="3"/>
  <c r="N14" i="3"/>
  <c r="N13" i="3"/>
  <c r="N9" i="3"/>
  <c r="N8" i="3"/>
  <c r="E16" i="3"/>
  <c r="D32" i="1"/>
  <c r="G32" i="1"/>
  <c r="E32" i="1"/>
  <c r="E33" i="1" s="1"/>
  <c r="C32" i="1"/>
  <c r="C33" i="1" s="1"/>
  <c r="D31" i="1"/>
  <c r="G31" i="1"/>
  <c r="N16" i="3" l="1"/>
  <c r="M7" i="3"/>
  <c r="M14" i="3"/>
  <c r="M10" i="3"/>
  <c r="L14" i="3"/>
  <c r="L8" i="3"/>
  <c r="L12" i="3"/>
  <c r="L10" i="3"/>
  <c r="M13" i="3"/>
  <c r="M8" i="3"/>
  <c r="M11" i="3"/>
  <c r="M15" i="3"/>
  <c r="M9" i="3"/>
  <c r="L7" i="3"/>
  <c r="L11" i="3"/>
  <c r="L15" i="3"/>
  <c r="M12" i="3"/>
  <c r="L9" i="3"/>
  <c r="L13" i="3"/>
  <c r="H16" i="3"/>
  <c r="G33" i="1"/>
  <c r="L16" i="3"/>
  <c r="M16" i="3"/>
  <c r="D33" i="1"/>
</calcChain>
</file>

<file path=xl/sharedStrings.xml><?xml version="1.0" encoding="utf-8"?>
<sst xmlns="http://schemas.openxmlformats.org/spreadsheetml/2006/main" count="89" uniqueCount="78">
  <si>
    <t>Lovćen osiguranje AD</t>
  </si>
  <si>
    <t>Swiss osiguranje AD</t>
  </si>
  <si>
    <t>Uniqa neživotno osiguranje AD</t>
  </si>
  <si>
    <t>Generali osiguranje Montenegro AD</t>
  </si>
  <si>
    <t>Uniqa životno osiguranje AD</t>
  </si>
  <si>
    <t>Grawe osiguranje AD</t>
  </si>
  <si>
    <t>Lovćen-životna osiguranja AD</t>
  </si>
  <si>
    <t>AGENCIJA ZA NADZOR OSIGURANJA CRNE GORE</t>
  </si>
  <si>
    <t>INSURANCE SUPERVISION AGENCY OF MONTENEGRO</t>
  </si>
  <si>
    <t>Chart 1: Share of classes of insurance in total GWP</t>
  </si>
  <si>
    <t>Grafik 1: Učešće vrsta osiguranja u ukupnoj  BFP</t>
  </si>
  <si>
    <r>
      <t xml:space="preserve">Šifra  
</t>
    </r>
    <r>
      <rPr>
        <i/>
        <sz val="8"/>
        <color theme="0"/>
        <rFont val="Arial"/>
        <family val="2"/>
        <charset val="238"/>
      </rPr>
      <t>Code</t>
    </r>
  </si>
  <si>
    <r>
      <t xml:space="preserve">Broj osiguranja/ 
</t>
    </r>
    <r>
      <rPr>
        <i/>
        <sz val="8"/>
        <color theme="0"/>
        <rFont val="Arial"/>
        <family val="2"/>
        <charset val="238"/>
      </rPr>
      <t>Number of Policies</t>
    </r>
  </si>
  <si>
    <r>
      <rPr>
        <b/>
        <sz val="8"/>
        <rFont val="Arial"/>
        <family val="2"/>
        <charset val="238"/>
      </rPr>
      <t>Osiguranje od nezgode/</t>
    </r>
    <r>
      <rPr>
        <sz val="8"/>
        <rFont val="Arial"/>
        <family val="2"/>
        <charset val="238"/>
      </rPr>
      <t xml:space="preserve">
A</t>
    </r>
    <r>
      <rPr>
        <i/>
        <sz val="8"/>
        <rFont val="Arial"/>
        <family val="2"/>
        <charset val="238"/>
      </rPr>
      <t>ccident insurance</t>
    </r>
  </si>
  <si>
    <r>
      <rPr>
        <b/>
        <sz val="8"/>
        <rFont val="Arial"/>
        <family val="2"/>
        <charset val="238"/>
      </rPr>
      <t>Zdravstveno osiguranje</t>
    </r>
    <r>
      <rPr>
        <sz val="8"/>
        <rFont val="Arial"/>
        <family val="2"/>
        <charset val="238"/>
      </rPr>
      <t xml:space="preserve">/
</t>
    </r>
    <r>
      <rPr>
        <i/>
        <sz val="8"/>
        <rFont val="Arial"/>
        <family val="2"/>
        <charset val="238"/>
      </rPr>
      <t>Health insurance</t>
    </r>
  </si>
  <si>
    <r>
      <rPr>
        <b/>
        <sz val="8"/>
        <rFont val="Arial"/>
        <family val="2"/>
        <charset val="238"/>
      </rPr>
      <t>Osiguranje motornih vozila/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Motor vehicle Insurance</t>
    </r>
  </si>
  <si>
    <r>
      <rPr>
        <b/>
        <sz val="8"/>
        <rFont val="Arial"/>
        <family val="2"/>
        <charset val="238"/>
      </rPr>
      <t>Osiguranje šinskih vozila/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Railway rolling stock insurance</t>
    </r>
  </si>
  <si>
    <r>
      <rPr>
        <b/>
        <sz val="8"/>
        <rFont val="Arial"/>
        <family val="2"/>
        <charset val="238"/>
      </rPr>
      <t>Osiguranje vazduhoplova/</t>
    </r>
    <r>
      <rPr>
        <sz val="8"/>
        <rFont val="Arial"/>
        <family val="2"/>
        <charset val="238"/>
      </rPr>
      <t xml:space="preserve">
A</t>
    </r>
    <r>
      <rPr>
        <i/>
        <sz val="8"/>
        <rFont val="Arial"/>
        <family val="2"/>
        <charset val="238"/>
      </rPr>
      <t>ircraft insurance</t>
    </r>
  </si>
  <si>
    <r>
      <rPr>
        <b/>
        <sz val="8"/>
        <rFont val="Arial"/>
        <family val="2"/>
        <charset val="238"/>
      </rPr>
      <t>Osiguranje plovnih objekata/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Vessel insurance</t>
    </r>
  </si>
  <si>
    <r>
      <rPr>
        <b/>
        <sz val="8"/>
        <rFont val="Arial"/>
        <family val="2"/>
        <charset val="238"/>
      </rPr>
      <t>Osiguranje robe u prevozu/</t>
    </r>
    <r>
      <rPr>
        <sz val="8"/>
        <rFont val="Arial"/>
        <family val="2"/>
        <charset val="238"/>
      </rPr>
      <t xml:space="preserve">
G</t>
    </r>
    <r>
      <rPr>
        <i/>
        <sz val="8"/>
        <rFont val="Arial"/>
        <family val="2"/>
        <charset val="238"/>
      </rPr>
      <t>oods in transit insurance</t>
    </r>
  </si>
  <si>
    <r>
      <rPr>
        <b/>
        <sz val="8"/>
        <rFont val="Arial"/>
        <family val="2"/>
        <charset val="238"/>
      </rPr>
      <t>Osiguranje imovine od požara i drugih opasnosti/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Insurance against fire and other threats to property</t>
    </r>
  </si>
  <si>
    <r>
      <rPr>
        <b/>
        <sz val="8"/>
        <rFont val="Arial"/>
        <family val="2"/>
        <charset val="238"/>
      </rPr>
      <t>Ostala osiguranja imovine/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Other damage to property</t>
    </r>
  </si>
  <si>
    <r>
      <rPr>
        <b/>
        <sz val="8"/>
        <rFont val="Arial"/>
        <family val="2"/>
        <charset val="238"/>
      </rPr>
      <t>Osiguranje od odgovornosti za upotrebu motornih vozila/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Motor vehicles liability insurance</t>
    </r>
  </si>
  <si>
    <r>
      <rPr>
        <b/>
        <sz val="8"/>
        <rFont val="Arial"/>
        <family val="2"/>
        <charset val="238"/>
      </rPr>
      <t>Osiguranje od odgovornosti za upotrebu/ vazduhoplova/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Aircraft liability insurance</t>
    </r>
  </si>
  <si>
    <r>
      <rPr>
        <b/>
        <sz val="8"/>
        <rFont val="Arial"/>
        <family val="2"/>
        <charset val="238"/>
      </rPr>
      <t>Osiguranje od odgovornosti za upotrebu plovihih objekata/</t>
    </r>
    <r>
      <rPr>
        <sz val="8"/>
        <rFont val="Arial"/>
        <family val="2"/>
        <charset val="238"/>
      </rPr>
      <t xml:space="preserve">
V</t>
    </r>
    <r>
      <rPr>
        <i/>
        <sz val="8"/>
        <rFont val="Arial"/>
        <family val="2"/>
        <charset val="238"/>
      </rPr>
      <t>essel liability insurance</t>
    </r>
  </si>
  <si>
    <r>
      <rPr>
        <b/>
        <sz val="8"/>
        <rFont val="Arial"/>
        <family val="2"/>
        <charset val="238"/>
      </rPr>
      <t>Osiguranje od opšte odgovornosti za štetu/</t>
    </r>
    <r>
      <rPr>
        <sz val="8"/>
        <rFont val="Arial"/>
        <family val="2"/>
        <charset val="238"/>
      </rPr>
      <t xml:space="preserve">
General</t>
    </r>
    <r>
      <rPr>
        <i/>
        <sz val="8"/>
        <rFont val="Arial"/>
        <family val="2"/>
        <charset val="238"/>
      </rPr>
      <t xml:space="preserve"> liability insurance </t>
    </r>
  </si>
  <si>
    <r>
      <rPr>
        <b/>
        <sz val="8"/>
        <rFont val="Arial"/>
        <family val="2"/>
        <charset val="238"/>
      </rPr>
      <t>Osiguranje kredita/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Credit insurance</t>
    </r>
  </si>
  <si>
    <r>
      <rPr>
        <b/>
        <sz val="8"/>
        <rFont val="Arial"/>
        <family val="2"/>
        <charset val="238"/>
      </rPr>
      <t>Osiguranje finansijskih gubitaka/</t>
    </r>
    <r>
      <rPr>
        <sz val="8"/>
        <rFont val="Arial"/>
        <family val="2"/>
        <charset val="238"/>
      </rPr>
      <t xml:space="preserve">
F</t>
    </r>
    <r>
      <rPr>
        <i/>
        <sz val="8"/>
        <rFont val="Arial"/>
        <family val="2"/>
        <charset val="238"/>
      </rPr>
      <t>inancial loss insurance</t>
    </r>
  </si>
  <si>
    <r>
      <rPr>
        <b/>
        <sz val="8"/>
        <rFont val="Arial"/>
        <family val="2"/>
        <charset val="238"/>
      </rPr>
      <t>Osiguranje troškova pravne zaštite/</t>
    </r>
    <r>
      <rPr>
        <sz val="8"/>
        <rFont val="Arial"/>
        <family val="2"/>
        <charset val="238"/>
      </rPr>
      <t xml:space="preserve">
L</t>
    </r>
    <r>
      <rPr>
        <i/>
        <sz val="8"/>
        <rFont val="Arial"/>
        <family val="2"/>
        <charset val="238"/>
      </rPr>
      <t>egal expense insurance</t>
    </r>
  </si>
  <si>
    <r>
      <rPr>
        <b/>
        <sz val="8"/>
        <rFont val="Arial"/>
        <family val="2"/>
        <charset val="238"/>
      </rPr>
      <t>Putno osiguranje/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Travel insurance</t>
    </r>
  </si>
  <si>
    <r>
      <rPr>
        <b/>
        <sz val="8"/>
        <rFont val="Arial"/>
        <family val="2"/>
        <charset val="238"/>
      </rPr>
      <t>Druge vrste neživotnih osiguranja/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Other classes of non-life insurance</t>
    </r>
  </si>
  <si>
    <r>
      <rPr>
        <b/>
        <sz val="8"/>
        <rFont val="Arial"/>
        <family val="2"/>
        <charset val="238"/>
      </rPr>
      <t>Rentno osiguranje/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Annuity insurance</t>
    </r>
  </si>
  <si>
    <r>
      <rPr>
        <b/>
        <sz val="8"/>
        <rFont val="Arial"/>
        <family val="2"/>
        <charset val="238"/>
      </rPr>
      <t>Dopunsko osiguranje lica uz osiguranje života/</t>
    </r>
    <r>
      <rPr>
        <sz val="8"/>
        <rFont val="Arial"/>
        <family val="2"/>
        <charset val="238"/>
      </rPr>
      <t xml:space="preserve">
Supplementary insurance in addition to life insurance </t>
    </r>
  </si>
  <si>
    <r>
      <rPr>
        <b/>
        <sz val="8"/>
        <rFont val="Arial"/>
        <family val="2"/>
        <charset val="238"/>
      </rPr>
      <t>Druge vrste životnih osiguranje/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Other classes of life insurance</t>
    </r>
  </si>
  <si>
    <r>
      <rPr>
        <b/>
        <sz val="8"/>
        <color theme="0"/>
        <rFont val="Arial"/>
        <family val="2"/>
        <charset val="238"/>
      </rPr>
      <t>UKUPNO  (neživotna osiguranja, vrste 01 - 19)</t>
    </r>
    <r>
      <rPr>
        <sz val="8"/>
        <color theme="0"/>
        <rFont val="Arial"/>
        <family val="2"/>
        <charset val="238"/>
      </rPr>
      <t xml:space="preserve">
</t>
    </r>
    <r>
      <rPr>
        <i/>
        <sz val="8"/>
        <color theme="0"/>
        <rFont val="Arial"/>
        <family val="2"/>
        <charset val="238"/>
      </rPr>
      <t>TOTAL (non-life insurance, lines 01 -19)</t>
    </r>
  </si>
  <si>
    <r>
      <rPr>
        <b/>
        <sz val="8"/>
        <color theme="0"/>
        <rFont val="Arial"/>
        <family val="2"/>
        <charset val="238"/>
      </rPr>
      <t>UKUPNO  (životna osiguranja, vrste 20 - 23)</t>
    </r>
    <r>
      <rPr>
        <sz val="8"/>
        <color theme="0"/>
        <rFont val="Arial"/>
        <family val="2"/>
        <charset val="238"/>
      </rPr>
      <t xml:space="preserve">
</t>
    </r>
    <r>
      <rPr>
        <i/>
        <sz val="8"/>
        <color theme="0"/>
        <rFont val="Arial"/>
        <family val="2"/>
        <charset val="238"/>
      </rPr>
      <t>TOTAL (life insurance 20 - 23)</t>
    </r>
  </si>
  <si>
    <r>
      <t xml:space="preserve">UKUPNO / </t>
    </r>
    <r>
      <rPr>
        <b/>
        <i/>
        <sz val="8"/>
        <color theme="0"/>
        <rFont val="Arial"/>
        <family val="2"/>
        <charset val="238"/>
      </rPr>
      <t>TOTAL</t>
    </r>
  </si>
  <si>
    <r>
      <t xml:space="preserve">Neživotna osiguranja / </t>
    </r>
    <r>
      <rPr>
        <sz val="10"/>
        <color theme="0"/>
        <rFont val="Arial"/>
        <family val="2"/>
        <charset val="238"/>
      </rPr>
      <t>Non-Life Insurance</t>
    </r>
  </si>
  <si>
    <r>
      <t xml:space="preserve">Životna osiguranja / </t>
    </r>
    <r>
      <rPr>
        <sz val="10"/>
        <color theme="0"/>
        <rFont val="Arial"/>
        <family val="2"/>
        <charset val="238"/>
      </rPr>
      <t>Life Insurance</t>
    </r>
  </si>
  <si>
    <r>
      <t>Ukupna /</t>
    </r>
    <r>
      <rPr>
        <sz val="10"/>
        <color theme="0"/>
        <rFont val="Arial"/>
        <family val="2"/>
        <charset val="238"/>
      </rPr>
      <t xml:space="preserve"> Total </t>
    </r>
  </si>
  <si>
    <r>
      <t xml:space="preserve">Indeks/
 </t>
    </r>
    <r>
      <rPr>
        <sz val="9"/>
        <color theme="0"/>
        <rFont val="Arial"/>
        <family val="2"/>
        <charset val="238"/>
      </rPr>
      <t xml:space="preserve">Index </t>
    </r>
  </si>
  <si>
    <r>
      <t xml:space="preserve">Društvo 
</t>
    </r>
    <r>
      <rPr>
        <i/>
        <sz val="9"/>
        <color theme="0"/>
        <rFont val="Arial"/>
        <family val="2"/>
        <charset val="238"/>
      </rPr>
      <t>Company</t>
    </r>
  </si>
  <si>
    <r>
      <t xml:space="preserve">Štete/ </t>
    </r>
    <r>
      <rPr>
        <i/>
        <sz val="9"/>
        <color theme="0"/>
        <rFont val="Arial"/>
        <family val="2"/>
        <charset val="238"/>
      </rPr>
      <t>Claims</t>
    </r>
  </si>
  <si>
    <t>Sadržaj/ Contents</t>
  </si>
  <si>
    <t>Sadržaj/Contents</t>
  </si>
  <si>
    <t>PRELIMINARNI IZVJEŠTAJ</t>
  </si>
  <si>
    <t xml:space="preserve">PRELIMINARY REPORT </t>
  </si>
  <si>
    <r>
      <t xml:space="preserve">Broj šteta/
</t>
    </r>
    <r>
      <rPr>
        <i/>
        <sz val="8"/>
        <color theme="0"/>
        <rFont val="Arial"/>
        <family val="2"/>
        <charset val="238"/>
      </rPr>
      <t>Number of  Claims</t>
    </r>
  </si>
  <si>
    <r>
      <t xml:space="preserve">Iznos/
  </t>
    </r>
    <r>
      <rPr>
        <i/>
        <sz val="8"/>
        <color theme="0"/>
        <rFont val="Arial"/>
        <family val="2"/>
        <charset val="238"/>
      </rPr>
      <t>Amount (€)</t>
    </r>
  </si>
  <si>
    <r>
      <t xml:space="preserve">Broj/ 
</t>
    </r>
    <r>
      <rPr>
        <i/>
        <sz val="8"/>
        <color theme="0"/>
        <rFont val="Arial"/>
        <family val="2"/>
        <charset val="238"/>
      </rPr>
      <t>Number</t>
    </r>
  </si>
  <si>
    <r>
      <t xml:space="preserve">Riješene štete/
</t>
    </r>
    <r>
      <rPr>
        <i/>
        <sz val="8"/>
        <color theme="0"/>
        <rFont val="Arial"/>
        <family val="2"/>
        <charset val="238"/>
      </rPr>
      <t>Settled Claims</t>
    </r>
  </si>
  <si>
    <r>
      <t xml:space="preserve">Vrste osiguranja/
</t>
    </r>
    <r>
      <rPr>
        <i/>
        <sz val="8"/>
        <color theme="0"/>
        <rFont val="Arial"/>
        <family val="2"/>
        <charset val="238"/>
      </rPr>
      <t xml:space="preserve">Class of Insurance </t>
    </r>
  </si>
  <si>
    <r>
      <t xml:space="preserve">Bruto fakturisana premija/
</t>
    </r>
    <r>
      <rPr>
        <b/>
        <i/>
        <sz val="8"/>
        <color theme="0"/>
        <rFont val="Arial"/>
        <family val="2"/>
        <charset val="238"/>
      </rPr>
      <t>G</t>
    </r>
    <r>
      <rPr>
        <i/>
        <sz val="8"/>
        <color theme="0"/>
        <rFont val="Arial"/>
        <family val="2"/>
        <charset val="238"/>
      </rPr>
      <t>ross writenn premium GWP (€)</t>
    </r>
  </si>
  <si>
    <r>
      <t xml:space="preserve">Osiguranja/ </t>
    </r>
    <r>
      <rPr>
        <i/>
        <sz val="9"/>
        <color theme="0"/>
        <rFont val="Arial"/>
        <family val="2"/>
        <charset val="238"/>
      </rPr>
      <t>Policies</t>
    </r>
  </si>
  <si>
    <r>
      <t xml:space="preserve">UKUPNO/ </t>
    </r>
    <r>
      <rPr>
        <i/>
        <sz val="9"/>
        <color theme="0"/>
        <rFont val="Arial"/>
        <family val="2"/>
        <charset val="238"/>
      </rPr>
      <t>TOTAL</t>
    </r>
  </si>
  <si>
    <t>Sava osiguranje AD</t>
  </si>
  <si>
    <r>
      <t xml:space="preserve">Sadržaj / </t>
    </r>
    <r>
      <rPr>
        <b/>
        <i/>
        <sz val="10"/>
        <color rgb="FF0000FF"/>
        <rFont val="Arial"/>
        <family val="2"/>
        <charset val="238"/>
      </rPr>
      <t>Table of Contents</t>
    </r>
  </si>
  <si>
    <r>
      <rPr>
        <b/>
        <sz val="8"/>
        <color theme="1"/>
        <rFont val="Arial"/>
        <family val="2"/>
        <charset val="238"/>
      </rPr>
      <t>Izvor</t>
    </r>
    <r>
      <rPr>
        <sz val="8"/>
        <color theme="1"/>
        <rFont val="Arial"/>
        <family val="2"/>
        <charset val="238"/>
      </rPr>
      <t xml:space="preserve"> / Source: </t>
    </r>
    <r>
      <rPr>
        <b/>
        <sz val="8"/>
        <color theme="1"/>
        <rFont val="Arial"/>
        <family val="2"/>
        <charset val="238"/>
      </rPr>
      <t>ANO</t>
    </r>
    <r>
      <rPr>
        <sz val="8"/>
        <color theme="1"/>
        <rFont val="Arial"/>
        <family val="2"/>
        <charset val="238"/>
      </rPr>
      <t>/ISA</t>
    </r>
  </si>
  <si>
    <r>
      <rPr>
        <b/>
        <sz val="8"/>
        <color theme="1"/>
        <rFont val="Arial"/>
        <family val="2"/>
        <charset val="238"/>
      </rPr>
      <t>Izvor</t>
    </r>
    <r>
      <rPr>
        <sz val="8"/>
        <color theme="1"/>
        <rFont val="Arial"/>
        <family val="2"/>
        <charset val="238"/>
      </rPr>
      <t xml:space="preserve">/Source: </t>
    </r>
    <r>
      <rPr>
        <b/>
        <sz val="8"/>
        <color theme="1"/>
        <rFont val="Arial"/>
        <family val="2"/>
        <charset val="238"/>
      </rPr>
      <t>ANO</t>
    </r>
    <r>
      <rPr>
        <sz val="8"/>
        <color theme="1"/>
        <rFont val="Arial"/>
        <family val="2"/>
        <charset val="238"/>
      </rPr>
      <t>/ISA</t>
    </r>
  </si>
  <si>
    <t>Wiener Städtische životno osiguranje AD</t>
  </si>
  <si>
    <r>
      <rPr>
        <b/>
        <sz val="8"/>
        <rFont val="Arial"/>
        <family val="2"/>
        <charset val="238"/>
      </rPr>
      <t>Osiguranje jemstva/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Suretyship insurance</t>
    </r>
  </si>
  <si>
    <r>
      <rPr>
        <b/>
        <sz val="8"/>
        <rFont val="Arial"/>
        <family val="2"/>
        <charset val="238"/>
      </rPr>
      <t>Osiguranje života/</t>
    </r>
    <r>
      <rPr>
        <sz val="8"/>
        <rFont val="Arial"/>
        <family val="2"/>
        <charset val="238"/>
      </rPr>
      <t xml:space="preserve">
Life insurance</t>
    </r>
  </si>
  <si>
    <t>za period od 1. januara do 31. jula 2019. godine</t>
  </si>
  <si>
    <t>for the period 1 January - 31 July 2019</t>
  </si>
  <si>
    <t>Avgust, 2019. godine                                                                                     verzija 01</t>
  </si>
  <si>
    <t>August 2019                                                                                           version 01</t>
  </si>
  <si>
    <t>Tablela 1: Podaci o osiguranju za period od 1. januara do 31. jula 2019. godine</t>
  </si>
  <si>
    <t>Table 1: Insurance data for the period 1 January - 31 July 2019</t>
  </si>
  <si>
    <t>Tablela 2: Bruto fakturisana premija za period od 1. januara do 31. jula 2019. godine</t>
  </si>
  <si>
    <t>Table 2: Gross Written Premium for the period 1 January - 31 July 2019</t>
  </si>
  <si>
    <r>
      <t xml:space="preserve">BFP/ </t>
    </r>
    <r>
      <rPr>
        <sz val="9"/>
        <color theme="0"/>
        <rFont val="Arial"/>
        <family val="2"/>
        <charset val="238"/>
      </rPr>
      <t>GWP 
VII 2018</t>
    </r>
  </si>
  <si>
    <r>
      <t xml:space="preserve">BFP/ </t>
    </r>
    <r>
      <rPr>
        <sz val="9"/>
        <color theme="0"/>
        <rFont val="Arial"/>
        <family val="2"/>
        <charset val="238"/>
      </rPr>
      <t>GWP
VII 2019</t>
    </r>
  </si>
  <si>
    <r>
      <t xml:space="preserve">Učešće/ 
</t>
    </r>
    <r>
      <rPr>
        <sz val="9"/>
        <color theme="0"/>
        <rFont val="Arial"/>
        <family val="2"/>
        <charset val="238"/>
      </rPr>
      <t>Share VII 2018</t>
    </r>
  </si>
  <si>
    <r>
      <t xml:space="preserve">Učešće/
  </t>
    </r>
    <r>
      <rPr>
        <sz val="9"/>
        <color theme="0"/>
        <rFont val="Arial"/>
        <family val="2"/>
        <charset val="238"/>
      </rPr>
      <t>Share VII 2019</t>
    </r>
  </si>
  <si>
    <r>
      <t xml:space="preserve">BFP/ </t>
    </r>
    <r>
      <rPr>
        <sz val="9"/>
        <color theme="0"/>
        <rFont val="Arial"/>
        <family val="2"/>
        <charset val="238"/>
      </rPr>
      <t>GWP 
VII</t>
    </r>
    <r>
      <rPr>
        <b/>
        <sz val="9"/>
        <color theme="0"/>
        <rFont val="Arial"/>
        <family val="2"/>
        <charset val="238"/>
      </rPr>
      <t xml:space="preserve"> </t>
    </r>
    <r>
      <rPr>
        <sz val="9"/>
        <color theme="0"/>
        <rFont val="Arial"/>
        <family val="2"/>
        <charset val="238"/>
      </rPr>
      <t>2018</t>
    </r>
  </si>
  <si>
    <r>
      <t xml:space="preserve">Učešće/ 
</t>
    </r>
    <r>
      <rPr>
        <sz val="9"/>
        <color theme="0"/>
        <rFont val="Arial"/>
        <family val="2"/>
        <charset val="238"/>
      </rPr>
      <t>Share VII 2019</t>
    </r>
  </si>
  <si>
    <r>
      <t xml:space="preserve">BFP/ </t>
    </r>
    <r>
      <rPr>
        <sz val="9"/>
        <color theme="0"/>
        <rFont val="Arial"/>
        <family val="2"/>
        <charset val="238"/>
      </rPr>
      <t>GWP
VII  2018</t>
    </r>
  </si>
  <si>
    <r>
      <t xml:space="preserve">Učešće/
 </t>
    </r>
    <r>
      <rPr>
        <sz val="9"/>
        <color theme="0"/>
        <rFont val="Arial"/>
        <family val="2"/>
        <charset val="238"/>
      </rPr>
      <t>Share VII 2018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</si>
</sst>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#,###"/>
    <numFmt numFmtId="165" formatCode="00"/>
    <numFmt numFmtId="166" formatCode="_-* #,##0.00\ _k_n_-;\-* #,##0.00\ _k_n_-;_-* &quot;-&quot;??\ _k_n_-;_-@_-"/>
    <numFmt numFmtId="167" formatCode="#,##0_ ;\-#,##0\ "/>
    <numFmt numFmtId="168" formatCode="m\o\n\th\ d\,\ yyyy"/>
    <numFmt numFmtId="169" formatCode="#,#00"/>
    <numFmt numFmtId="170" formatCode="#,"/>
    <numFmt numFmtId="171" formatCode="0.0%"/>
    <numFmt numFmtId="172" formatCode="#,##0.0"/>
    <numFmt numFmtId="173" formatCode="0.0"/>
  </numFmts>
  <fonts count="6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0"/>
      <color rgb="FF000000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indexed="8"/>
      <name val="Arial"/>
      <family val="2"/>
    </font>
    <font>
      <sz val="10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u/>
      <sz val="10"/>
      <color rgb="FF0000FF"/>
      <name val="Arial"/>
      <family val="2"/>
      <charset val="238"/>
    </font>
    <font>
      <b/>
      <i/>
      <sz val="9"/>
      <color rgb="FF0000FF"/>
      <name val="Arial"/>
      <family val="2"/>
      <charset val="238"/>
    </font>
    <font>
      <b/>
      <sz val="10"/>
      <color theme="1"/>
      <name val="Arial"/>
      <family val="2"/>
      <charset val="238"/>
    </font>
    <font>
      <u/>
      <sz val="10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0"/>
      <name val="Arial"/>
      <family val="2"/>
      <charset val="238"/>
    </font>
    <font>
      <i/>
      <sz val="8"/>
      <color theme="0"/>
      <name val="Arial"/>
      <family val="2"/>
      <charset val="238"/>
    </font>
    <font>
      <sz val="8"/>
      <color theme="0"/>
      <name val="Arial"/>
      <family val="2"/>
      <charset val="238"/>
    </font>
    <font>
      <sz val="11"/>
      <color theme="1"/>
      <name val="Arial"/>
      <family val="2"/>
      <charset val="238"/>
    </font>
    <font>
      <sz val="8"/>
      <color indexed="8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i/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i/>
      <u/>
      <sz val="10"/>
      <color rgb="FF0000FF"/>
      <name val="Arial"/>
      <family val="2"/>
      <charset val="238"/>
    </font>
    <font>
      <i/>
      <sz val="10"/>
      <color theme="1"/>
      <name val="Arial"/>
      <family val="2"/>
      <charset val="238"/>
    </font>
    <font>
      <b/>
      <i/>
      <sz val="8"/>
      <color theme="0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theme="0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i/>
      <sz val="9"/>
      <color theme="0"/>
      <name val="Arial"/>
      <family val="2"/>
      <charset val="238"/>
    </font>
    <font>
      <i/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4"/>
      <color theme="0"/>
      <name val="Arial"/>
      <family val="2"/>
      <charset val="238"/>
    </font>
    <font>
      <sz val="11"/>
      <color rgb="FFC00000"/>
      <name val="Calibri"/>
      <family val="2"/>
      <charset val="238"/>
      <scheme val="minor"/>
    </font>
    <font>
      <sz val="9"/>
      <color indexed="8"/>
      <name val="Arial"/>
      <family val="2"/>
      <charset val="238"/>
    </font>
    <font>
      <sz val="9"/>
      <name val="Arial"/>
      <family val="2"/>
      <charset val="238"/>
    </font>
    <font>
      <b/>
      <i/>
      <sz val="10"/>
      <color rgb="FF0000FF"/>
      <name val="Arial"/>
      <family val="2"/>
      <charset val="238"/>
    </font>
    <font>
      <u/>
      <sz val="9"/>
      <color rgb="FF0000FF"/>
      <name val="Arial"/>
      <family val="2"/>
      <charset val="238"/>
    </font>
  </fonts>
  <fills count="4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9"/>
      </patternFill>
    </fill>
    <fill>
      <patternFill patternType="solid">
        <fgColor rgb="FFAD1826"/>
        <bgColor indexed="9"/>
      </patternFill>
    </fill>
    <fill>
      <patternFill patternType="solid">
        <fgColor rgb="FFAD1826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</borders>
  <cellStyleXfs count="95">
    <xf numFmtId="0" fontId="0" fillId="0" borderId="0"/>
    <xf numFmtId="0" fontId="3" fillId="0" borderId="0"/>
    <xf numFmtId="166" fontId="3" fillId="0" borderId="0" applyFont="0" applyFill="0" applyBorder="0" applyAlignment="0" applyProtection="0"/>
    <xf numFmtId="0" fontId="6" fillId="0" borderId="0">
      <alignment vertical="top"/>
    </xf>
    <xf numFmtId="9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2" fillId="0" borderId="0"/>
    <xf numFmtId="0" fontId="5" fillId="0" borderId="0"/>
    <xf numFmtId="0" fontId="3" fillId="0" borderId="0"/>
    <xf numFmtId="0" fontId="5" fillId="0" borderId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0" applyNumberFormat="0" applyBorder="0" applyAlignment="0" applyProtection="0"/>
    <xf numFmtId="0" fontId="14" fillId="7" borderId="4" applyNumberFormat="0" applyAlignment="0" applyProtection="0"/>
    <xf numFmtId="0" fontId="15" fillId="8" borderId="5" applyNumberFormat="0" applyAlignment="0" applyProtection="0"/>
    <xf numFmtId="0" fontId="16" fillId="8" borderId="4" applyNumberFormat="0" applyAlignment="0" applyProtection="0"/>
    <xf numFmtId="0" fontId="17" fillId="0" borderId="6" applyNumberFormat="0" applyFill="0" applyAlignment="0" applyProtection="0"/>
    <xf numFmtId="0" fontId="18" fillId="9" borderId="7" applyNumberFormat="0" applyAlignment="0" applyProtection="0"/>
    <xf numFmtId="0" fontId="19" fillId="0" borderId="0" applyNumberFormat="0" applyFill="0" applyBorder="0" applyAlignment="0" applyProtection="0"/>
    <xf numFmtId="0" fontId="2" fillId="10" borderId="8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2" fillId="34" borderId="0" applyNumberFormat="0" applyBorder="0" applyAlignment="0" applyProtection="0"/>
    <xf numFmtId="0" fontId="4" fillId="0" borderId="0"/>
    <xf numFmtId="0" fontId="1" fillId="0" borderId="0"/>
    <xf numFmtId="0" fontId="4" fillId="0" borderId="0">
      <alignment vertical="top"/>
    </xf>
    <xf numFmtId="168" fontId="25" fillId="0" borderId="0">
      <protection locked="0"/>
    </xf>
    <xf numFmtId="169" fontId="25" fillId="0" borderId="0">
      <protection locked="0"/>
    </xf>
    <xf numFmtId="170" fontId="26" fillId="0" borderId="0">
      <protection locked="0"/>
    </xf>
    <xf numFmtId="170" fontId="26" fillId="0" borderId="0">
      <protection locked="0"/>
    </xf>
    <xf numFmtId="0" fontId="5" fillId="0" borderId="0"/>
    <xf numFmtId="0" fontId="5" fillId="0" borderId="0">
      <alignment vertical="top"/>
    </xf>
    <xf numFmtId="0" fontId="1" fillId="0" borderId="0"/>
    <xf numFmtId="0" fontId="5" fillId="0" borderId="0">
      <alignment vertical="top"/>
    </xf>
    <xf numFmtId="0" fontId="24" fillId="0" borderId="0"/>
    <xf numFmtId="9" fontId="5" fillId="0" borderId="0" applyFont="0" applyFill="0" applyBorder="0" applyAlignment="0" applyProtection="0"/>
    <xf numFmtId="0" fontId="23" fillId="0" borderId="0">
      <alignment vertical="top"/>
    </xf>
    <xf numFmtId="0" fontId="27" fillId="0" borderId="0" applyNumberFormat="0" applyFill="0" applyBorder="0" applyAlignment="0" applyProtection="0">
      <alignment vertical="top"/>
      <protection locked="0"/>
    </xf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>
      <alignment vertical="top"/>
    </xf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/>
    <xf numFmtId="14" fontId="23" fillId="0" borderId="18" applyBorder="0"/>
    <xf numFmtId="0" fontId="5" fillId="0" borderId="0">
      <alignment vertical="top"/>
    </xf>
    <xf numFmtId="0" fontId="5" fillId="0" borderId="0"/>
    <xf numFmtId="0" fontId="3" fillId="10" borderId="8" applyNumberFormat="0" applyFont="0" applyAlignment="0" applyProtection="0"/>
    <xf numFmtId="0" fontId="3" fillId="0" borderId="0"/>
  </cellStyleXfs>
  <cellXfs count="110">
    <xf numFmtId="0" fontId="0" fillId="0" borderId="0" xfId="0"/>
    <xf numFmtId="0" fontId="28" fillId="0" borderId="0" xfId="3" applyFont="1" applyAlignment="1">
      <alignment horizontal="left" vertical="center"/>
    </xf>
    <xf numFmtId="0" fontId="30" fillId="0" borderId="0" xfId="66" applyFont="1" applyAlignment="1" applyProtection="1"/>
    <xf numFmtId="0" fontId="32" fillId="0" borderId="0" xfId="0" applyFont="1"/>
    <xf numFmtId="0" fontId="36" fillId="0" borderId="0" xfId="9" applyFont="1"/>
    <xf numFmtId="0" fontId="32" fillId="0" borderId="0" xfId="0" applyFont="1" applyAlignment="1">
      <alignment wrapText="1"/>
    </xf>
    <xf numFmtId="0" fontId="32" fillId="0" borderId="0" xfId="0" applyFont="1" applyAlignment="1">
      <alignment vertical="top"/>
    </xf>
    <xf numFmtId="3" fontId="32" fillId="0" borderId="0" xfId="0" applyNumberFormat="1" applyFont="1"/>
    <xf numFmtId="0" fontId="42" fillId="0" borderId="0" xfId="0" applyFont="1"/>
    <xf numFmtId="0" fontId="4" fillId="0" borderId="0" xfId="0" applyFont="1"/>
    <xf numFmtId="0" fontId="44" fillId="0" borderId="0" xfId="0" applyFont="1"/>
    <xf numFmtId="0" fontId="43" fillId="0" borderId="0" xfId="66" applyFont="1" applyAlignment="1" applyProtection="1"/>
    <xf numFmtId="0" fontId="42" fillId="0" borderId="10" xfId="0" applyFont="1" applyBorder="1"/>
    <xf numFmtId="3" fontId="48" fillId="0" borderId="0" xfId="0" applyNumberFormat="1" applyFont="1"/>
    <xf numFmtId="3" fontId="42" fillId="0" borderId="0" xfId="0" applyNumberFormat="1" applyFont="1"/>
    <xf numFmtId="0" fontId="32" fillId="0" borderId="0" xfId="0" applyFont="1" applyAlignment="1">
      <alignment horizontal="center" vertical="center"/>
    </xf>
    <xf numFmtId="0" fontId="48" fillId="0" borderId="0" xfId="0" applyFont="1"/>
    <xf numFmtId="0" fontId="31" fillId="0" borderId="0" xfId="3" applyFont="1" applyAlignment="1">
      <alignment horizontal="left" vertical="center"/>
    </xf>
    <xf numFmtId="0" fontId="32" fillId="0" borderId="0" xfId="9" applyFont="1"/>
    <xf numFmtId="0" fontId="32" fillId="0" borderId="0" xfId="0" applyFont="1" applyAlignment="1">
      <alignment vertical="center" wrapText="1"/>
    </xf>
    <xf numFmtId="3" fontId="32" fillId="0" borderId="0" xfId="0" applyNumberFormat="1" applyFont="1" applyAlignment="1">
      <alignment vertical="center"/>
    </xf>
    <xf numFmtId="3" fontId="36" fillId="0" borderId="0" xfId="0" applyNumberFormat="1" applyFont="1"/>
    <xf numFmtId="3" fontId="52" fillId="0" borderId="0" xfId="0" applyNumberFormat="1" applyFont="1"/>
    <xf numFmtId="0" fontId="36" fillId="0" borderId="0" xfId="0" applyFont="1"/>
    <xf numFmtId="0" fontId="52" fillId="0" borderId="0" xfId="0" applyFont="1"/>
    <xf numFmtId="0" fontId="36" fillId="35" borderId="0" xfId="0" applyFont="1" applyFill="1"/>
    <xf numFmtId="0" fontId="52" fillId="35" borderId="0" xfId="0" applyFont="1" applyFill="1"/>
    <xf numFmtId="3" fontId="36" fillId="35" borderId="0" xfId="0" applyNumberFormat="1" applyFont="1" applyFill="1"/>
    <xf numFmtId="3" fontId="52" fillId="35" borderId="0" xfId="0" applyNumberFormat="1" applyFont="1" applyFill="1"/>
    <xf numFmtId="0" fontId="0" fillId="0" borderId="0" xfId="0" applyAlignment="1">
      <alignment horizontal="center" vertical="center"/>
    </xf>
    <xf numFmtId="0" fontId="41" fillId="35" borderId="0" xfId="62" applyFont="1" applyFill="1" applyAlignment="1">
      <alignment horizontal="center" vertical="center"/>
    </xf>
    <xf numFmtId="0" fontId="0" fillId="39" borderId="0" xfId="0" applyFill="1" applyAlignment="1">
      <alignment horizontal="center" vertical="center"/>
    </xf>
    <xf numFmtId="0" fontId="29" fillId="35" borderId="0" xfId="0" applyFont="1" applyFill="1" applyAlignment="1">
      <alignment horizontal="center" vertical="center"/>
    </xf>
    <xf numFmtId="0" fontId="54" fillId="37" borderId="0" xfId="3" applyFont="1" applyFill="1" applyAlignment="1">
      <alignment horizontal="center" vertical="center" wrapText="1"/>
    </xf>
    <xf numFmtId="0" fontId="55" fillId="38" borderId="0" xfId="0" applyFont="1" applyFill="1" applyAlignment="1">
      <alignment horizontal="center" vertical="center"/>
    </xf>
    <xf numFmtId="4" fontId="32" fillId="0" borderId="0" xfId="0" applyNumberFormat="1" applyFont="1"/>
    <xf numFmtId="3" fontId="32" fillId="39" borderId="0" xfId="0" applyNumberFormat="1" applyFont="1" applyFill="1"/>
    <xf numFmtId="4" fontId="32" fillId="39" borderId="0" xfId="0" applyNumberFormat="1" applyFont="1" applyFill="1"/>
    <xf numFmtId="171" fontId="56" fillId="3" borderId="11" xfId="6" applyNumberFormat="1" applyFont="1" applyFill="1" applyBorder="1" applyAlignment="1">
      <alignment horizontal="center" vertical="center"/>
    </xf>
    <xf numFmtId="171" fontId="48" fillId="2" borderId="11" xfId="0" applyNumberFormat="1" applyFont="1" applyFill="1" applyBorder="1" applyAlignment="1">
      <alignment horizontal="center"/>
    </xf>
    <xf numFmtId="0" fontId="38" fillId="3" borderId="11" xfId="3" applyFont="1" applyFill="1" applyBorder="1" applyAlignment="1">
      <alignment horizontal="left" vertical="center" wrapText="1"/>
    </xf>
    <xf numFmtId="167" fontId="37" fillId="3" borderId="11" xfId="6" applyNumberFormat="1" applyFont="1" applyFill="1" applyBorder="1" applyAlignment="1">
      <alignment horizontal="center" vertical="center" wrapText="1"/>
    </xf>
    <xf numFmtId="167" fontId="38" fillId="3" borderId="11" xfId="6" applyNumberFormat="1" applyFont="1" applyFill="1" applyBorder="1" applyAlignment="1">
      <alignment horizontal="center" vertical="center" wrapText="1"/>
    </xf>
    <xf numFmtId="167" fontId="38" fillId="2" borderId="11" xfId="5" applyNumberFormat="1" applyFont="1" applyFill="1" applyBorder="1" applyAlignment="1">
      <alignment horizontal="center" vertical="center" wrapText="1"/>
    </xf>
    <xf numFmtId="0" fontId="35" fillId="38" borderId="11" xfId="3" applyFont="1" applyFill="1" applyBorder="1" applyAlignment="1">
      <alignment horizontal="left" vertical="center" wrapText="1"/>
    </xf>
    <xf numFmtId="167" fontId="35" fillId="37" borderId="11" xfId="6" applyNumberFormat="1" applyFont="1" applyFill="1" applyBorder="1" applyAlignment="1">
      <alignment horizontal="center" vertical="center" wrapText="1"/>
    </xf>
    <xf numFmtId="3" fontId="56" fillId="3" borderId="11" xfId="6" applyNumberFormat="1" applyFont="1" applyFill="1" applyBorder="1" applyAlignment="1">
      <alignment horizontal="right" vertical="center"/>
    </xf>
    <xf numFmtId="3" fontId="57" fillId="3" borderId="11" xfId="3" applyNumberFormat="1" applyFont="1" applyFill="1" applyBorder="1" applyAlignment="1">
      <alignment horizontal="right" vertical="center" wrapText="1"/>
    </xf>
    <xf numFmtId="3" fontId="48" fillId="2" borderId="11" xfId="0" applyNumberFormat="1" applyFont="1" applyFill="1" applyBorder="1" applyAlignment="1">
      <alignment horizontal="right"/>
    </xf>
    <xf numFmtId="3" fontId="56" fillId="2" borderId="11" xfId="3" applyNumberFormat="1" applyFont="1" applyFill="1" applyBorder="1" applyAlignment="1">
      <alignment horizontal="left" vertical="center"/>
    </xf>
    <xf numFmtId="172" fontId="56" fillId="3" borderId="11" xfId="6" applyNumberFormat="1" applyFont="1" applyFill="1" applyBorder="1" applyAlignment="1">
      <alignment horizontal="center" vertical="center"/>
    </xf>
    <xf numFmtId="3" fontId="46" fillId="38" borderId="11" xfId="0" applyNumberFormat="1" applyFont="1" applyFill="1" applyBorder="1" applyAlignment="1">
      <alignment horizontal="left" vertical="center"/>
    </xf>
    <xf numFmtId="9" fontId="46" fillId="38" borderId="11" xfId="0" applyNumberFormat="1" applyFont="1" applyFill="1" applyBorder="1" applyAlignment="1">
      <alignment horizontal="center" vertical="center"/>
    </xf>
    <xf numFmtId="172" fontId="46" fillId="37" borderId="11" xfId="6" applyNumberFormat="1" applyFont="1" applyFill="1" applyBorder="1" applyAlignment="1">
      <alignment horizontal="center" vertical="center"/>
    </xf>
    <xf numFmtId="165" fontId="37" fillId="2" borderId="11" xfId="3" applyNumberFormat="1" applyFont="1" applyFill="1" applyBorder="1" applyAlignment="1">
      <alignment horizontal="center" vertical="center" wrapText="1"/>
    </xf>
    <xf numFmtId="165" fontId="35" fillId="38" borderId="11" xfId="3" applyNumberFormat="1" applyFont="1" applyFill="1" applyBorder="1" applyAlignment="1">
      <alignment horizontal="center" vertical="center" wrapText="1"/>
    </xf>
    <xf numFmtId="0" fontId="33" fillId="38" borderId="11" xfId="3" applyFont="1" applyFill="1" applyBorder="1" applyAlignment="1">
      <alignment vertical="center" wrapText="1"/>
    </xf>
    <xf numFmtId="167" fontId="33" fillId="37" borderId="11" xfId="6" applyNumberFormat="1" applyFont="1" applyFill="1" applyBorder="1" applyAlignment="1">
      <alignment horizontal="center" vertical="center" wrapText="1"/>
    </xf>
    <xf numFmtId="9" fontId="46" fillId="37" borderId="11" xfId="6" applyNumberFormat="1" applyFont="1" applyFill="1" applyBorder="1" applyAlignment="1">
      <alignment horizontal="center" vertical="center"/>
    </xf>
    <xf numFmtId="3" fontId="46" fillId="38" borderId="11" xfId="0" applyNumberFormat="1" applyFont="1" applyFill="1" applyBorder="1" applyAlignment="1">
      <alignment horizontal="right" vertical="center"/>
    </xf>
    <xf numFmtId="164" fontId="33" fillId="37" borderId="11" xfId="3" applyNumberFormat="1" applyFont="1" applyFill="1" applyBorder="1" applyAlignment="1">
      <alignment horizontal="center" vertical="center" wrapText="1"/>
    </xf>
    <xf numFmtId="3" fontId="46" fillId="37" borderId="11" xfId="3" applyNumberFormat="1" applyFont="1" applyFill="1" applyBorder="1" applyAlignment="1">
      <alignment horizontal="center" vertical="center" wrapText="1"/>
    </xf>
    <xf numFmtId="167" fontId="37" fillId="3" borderId="11" xfId="6" applyNumberFormat="1" applyFont="1" applyFill="1" applyBorder="1" applyAlignment="1">
      <alignment horizontal="right" vertical="center" wrapText="1"/>
    </xf>
    <xf numFmtId="167" fontId="38" fillId="2" borderId="11" xfId="5" applyNumberFormat="1" applyFont="1" applyFill="1" applyBorder="1" applyAlignment="1">
      <alignment horizontal="right" vertical="center" wrapText="1"/>
    </xf>
    <xf numFmtId="0" fontId="31" fillId="0" borderId="0" xfId="0" applyFont="1" applyAlignment="1">
      <alignment horizontal="left"/>
    </xf>
    <xf numFmtId="0" fontId="41" fillId="35" borderId="0" xfId="9" applyFont="1" applyFill="1" applyAlignment="1">
      <alignment horizontal="center" vertical="center"/>
    </xf>
    <xf numFmtId="3" fontId="59" fillId="0" borderId="0" xfId="66" applyNumberFormat="1" applyFont="1" applyAlignment="1" applyProtection="1"/>
    <xf numFmtId="173" fontId="32" fillId="0" borderId="0" xfId="0" applyNumberFormat="1" applyFont="1" applyAlignment="1">
      <alignment wrapText="1"/>
    </xf>
    <xf numFmtId="3" fontId="48" fillId="2" borderId="12" xfId="0" applyNumberFormat="1" applyFont="1" applyFill="1" applyBorder="1" applyAlignment="1">
      <alignment horizontal="left"/>
    </xf>
    <xf numFmtId="3" fontId="48" fillId="2" borderId="13" xfId="0" applyNumberFormat="1" applyFont="1" applyFill="1" applyBorder="1" applyAlignment="1">
      <alignment horizontal="right"/>
    </xf>
    <xf numFmtId="3" fontId="57" fillId="3" borderId="14" xfId="3" applyNumberFormat="1" applyFont="1" applyFill="1" applyBorder="1" applyAlignment="1">
      <alignment horizontal="right" vertical="center" wrapText="1"/>
    </xf>
    <xf numFmtId="3" fontId="56" fillId="3" borderId="14" xfId="6" applyNumberFormat="1" applyFont="1" applyFill="1" applyBorder="1" applyAlignment="1">
      <alignment horizontal="right" vertical="center"/>
    </xf>
    <xf numFmtId="171" fontId="56" fillId="3" borderId="14" xfId="6" applyNumberFormat="1" applyFont="1" applyFill="1" applyBorder="1" applyAlignment="1">
      <alignment horizontal="center" vertical="center"/>
    </xf>
    <xf numFmtId="3" fontId="46" fillId="38" borderId="15" xfId="0" applyNumberFormat="1" applyFont="1" applyFill="1" applyBorder="1" applyAlignment="1">
      <alignment horizontal="right" vertical="center"/>
    </xf>
    <xf numFmtId="9" fontId="46" fillId="38" borderId="15" xfId="0" applyNumberFormat="1" applyFont="1" applyFill="1" applyBorder="1" applyAlignment="1">
      <alignment horizontal="center" vertical="center"/>
    </xf>
    <xf numFmtId="3" fontId="48" fillId="35" borderId="0" xfId="0" applyNumberFormat="1" applyFont="1" applyFill="1" applyAlignment="1">
      <alignment horizontal="center"/>
    </xf>
    <xf numFmtId="171" fontId="56" fillId="3" borderId="12" xfId="6" applyNumberFormat="1" applyFont="1" applyFill="1" applyBorder="1" applyAlignment="1">
      <alignment horizontal="center" vertical="center"/>
    </xf>
    <xf numFmtId="171" fontId="56" fillId="3" borderId="16" xfId="6" applyNumberFormat="1" applyFont="1" applyFill="1" applyBorder="1" applyAlignment="1">
      <alignment horizontal="center" vertical="center"/>
    </xf>
    <xf numFmtId="3" fontId="57" fillId="3" borderId="13" xfId="3" applyNumberFormat="1" applyFont="1" applyFill="1" applyBorder="1" applyAlignment="1">
      <alignment horizontal="right" vertical="center" wrapText="1"/>
    </xf>
    <xf numFmtId="3" fontId="46" fillId="37" borderId="14" xfId="3" applyNumberFormat="1" applyFont="1" applyFill="1" applyBorder="1" applyAlignment="1">
      <alignment horizontal="center" vertical="center" wrapText="1"/>
    </xf>
    <xf numFmtId="3" fontId="48" fillId="2" borderId="17" xfId="0" applyNumberFormat="1" applyFont="1" applyFill="1" applyBorder="1" applyAlignment="1">
      <alignment horizontal="right"/>
    </xf>
    <xf numFmtId="3" fontId="48" fillId="2" borderId="15" xfId="0" applyNumberFormat="1" applyFont="1" applyFill="1" applyBorder="1" applyAlignment="1">
      <alignment horizontal="right"/>
    </xf>
    <xf numFmtId="171" fontId="48" fillId="2" borderId="15" xfId="0" applyNumberFormat="1" applyFont="1" applyFill="1" applyBorder="1" applyAlignment="1">
      <alignment horizontal="center"/>
    </xf>
    <xf numFmtId="3" fontId="57" fillId="36" borderId="0" xfId="3" applyNumberFormat="1" applyFont="1" applyFill="1" applyAlignment="1">
      <alignment horizontal="center" vertical="center" wrapText="1"/>
    </xf>
    <xf numFmtId="3" fontId="56" fillId="36" borderId="0" xfId="6" applyNumberFormat="1" applyFont="1" applyFill="1" applyAlignment="1">
      <alignment horizontal="center" vertical="center"/>
    </xf>
    <xf numFmtId="3" fontId="57" fillId="35" borderId="0" xfId="5" applyNumberFormat="1" applyFont="1" applyFill="1" applyAlignment="1">
      <alignment horizontal="center" vertical="center"/>
    </xf>
    <xf numFmtId="167" fontId="32" fillId="0" borderId="0" xfId="0" applyNumberFormat="1" applyFont="1" applyAlignment="1">
      <alignment wrapText="1"/>
    </xf>
    <xf numFmtId="0" fontId="43" fillId="0" borderId="0" xfId="66" applyFont="1" applyAlignment="1" applyProtection="1">
      <alignment horizontal="left"/>
    </xf>
    <xf numFmtId="3" fontId="43" fillId="0" borderId="0" xfId="66" applyNumberFormat="1" applyFont="1" applyAlignment="1" applyProtection="1">
      <alignment horizontal="left" vertical="center" wrapText="1"/>
    </xf>
    <xf numFmtId="3" fontId="30" fillId="0" borderId="0" xfId="66" applyNumberFormat="1" applyFont="1" applyAlignment="1" applyProtection="1">
      <alignment horizontal="left" vertical="center" wrapText="1"/>
    </xf>
    <xf numFmtId="0" fontId="32" fillId="35" borderId="0" xfId="0" applyFont="1" applyFill="1" applyAlignment="1">
      <alignment horizontal="right" vertical="center"/>
    </xf>
    <xf numFmtId="49" fontId="32" fillId="35" borderId="0" xfId="0" applyNumberFormat="1" applyFont="1" applyFill="1" applyAlignment="1">
      <alignment horizontal="right" vertical="center"/>
    </xf>
    <xf numFmtId="0" fontId="53" fillId="35" borderId="0" xfId="0" applyFont="1" applyFill="1" applyAlignment="1"/>
    <xf numFmtId="172" fontId="32" fillId="0" borderId="0" xfId="0" applyNumberFormat="1" applyFont="1"/>
    <xf numFmtId="3" fontId="56" fillId="3" borderId="11" xfId="6" applyNumberFormat="1" applyFont="1" applyFill="1" applyBorder="1" applyAlignment="1">
      <alignment horizontal="right" vertical="center" wrapText="1"/>
    </xf>
    <xf numFmtId="0" fontId="52" fillId="35" borderId="0" xfId="0" applyFont="1" applyFill="1" applyAlignment="1">
      <alignment horizontal="left"/>
    </xf>
    <xf numFmtId="0" fontId="27" fillId="0" borderId="0" xfId="66" applyAlignment="1" applyProtection="1">
      <alignment horizontal="left"/>
    </xf>
    <xf numFmtId="0" fontId="31" fillId="0" borderId="0" xfId="0" applyFont="1" applyAlignment="1">
      <alignment horizontal="left"/>
    </xf>
    <xf numFmtId="0" fontId="33" fillId="37" borderId="11" xfId="3" applyFont="1" applyFill="1" applyBorder="1" applyAlignment="1">
      <alignment horizontal="center" vertical="center" wrapText="1"/>
    </xf>
    <xf numFmtId="0" fontId="52" fillId="0" borderId="0" xfId="0" applyFont="1" applyAlignment="1">
      <alignment horizontal="left" vertical="top"/>
    </xf>
    <xf numFmtId="0" fontId="53" fillId="0" borderId="0" xfId="0" applyFont="1" applyAlignment="1">
      <alignment horizontal="left" vertical="top"/>
    </xf>
    <xf numFmtId="0" fontId="33" fillId="38" borderId="11" xfId="3" applyFont="1" applyFill="1" applyBorder="1" applyAlignment="1">
      <alignment horizontal="center" vertical="center" wrapText="1"/>
    </xf>
    <xf numFmtId="164" fontId="33" fillId="37" borderId="11" xfId="3" applyNumberFormat="1" applyFont="1" applyFill="1" applyBorder="1" applyAlignment="1">
      <alignment horizontal="center" vertical="center" wrapText="1"/>
    </xf>
    <xf numFmtId="0" fontId="46" fillId="38" borderId="11" xfId="3" applyFont="1" applyFill="1" applyBorder="1" applyAlignment="1">
      <alignment horizontal="center" vertical="center"/>
    </xf>
    <xf numFmtId="164" fontId="46" fillId="37" borderId="11" xfId="3" applyNumberFormat="1" applyFont="1" applyFill="1" applyBorder="1" applyAlignment="1">
      <alignment horizontal="center" vertical="center" wrapText="1"/>
    </xf>
    <xf numFmtId="3" fontId="32" fillId="0" borderId="0" xfId="0" applyNumberFormat="1" applyFont="1" applyAlignment="1">
      <alignment horizontal="center"/>
    </xf>
    <xf numFmtId="3" fontId="53" fillId="35" borderId="0" xfId="0" applyNumberFormat="1" applyFont="1" applyFill="1" applyAlignment="1">
      <alignment horizontal="left" vertical="center" wrapText="1"/>
    </xf>
    <xf numFmtId="3" fontId="52" fillId="35" borderId="0" xfId="0" applyNumberFormat="1" applyFont="1" applyFill="1" applyAlignment="1">
      <alignment horizontal="left" vertical="center" wrapText="1"/>
    </xf>
    <xf numFmtId="3" fontId="49" fillId="37" borderId="11" xfId="3" applyNumberFormat="1" applyFont="1" applyFill="1" applyBorder="1" applyAlignment="1">
      <alignment horizontal="center" vertical="center" wrapText="1"/>
    </xf>
    <xf numFmtId="3" fontId="46" fillId="37" borderId="11" xfId="3" applyNumberFormat="1" applyFont="1" applyFill="1" applyBorder="1" applyAlignment="1">
      <alignment horizontal="center" vertical="center" wrapText="1"/>
    </xf>
  </cellXfs>
  <cellStyles count="95">
    <cellStyle name="20% - Accent1" xfId="29" builtinId="30" customBuiltin="1"/>
    <cellStyle name="20% - Accent1 2" xfId="67" xr:uid="{648DCED2-C435-4C1E-AB62-4C31476767C7}"/>
    <cellStyle name="20% - Accent2" xfId="33" builtinId="34" customBuiltin="1"/>
    <cellStyle name="20% - Accent2 2" xfId="68" xr:uid="{F3C5370B-9ECF-49D9-8428-5F9586224B6A}"/>
    <cellStyle name="20% - Accent3" xfId="37" builtinId="38" customBuiltin="1"/>
    <cellStyle name="20% - Accent3 2" xfId="69" xr:uid="{A2318710-7153-4EDC-80D5-68056BF802B0}"/>
    <cellStyle name="20% - Accent4" xfId="41" builtinId="42" customBuiltin="1"/>
    <cellStyle name="20% - Accent4 2" xfId="70" xr:uid="{06EC6DBD-6511-4B2C-B3C9-739E7977F6B5}"/>
    <cellStyle name="20% - Accent5" xfId="45" builtinId="46" customBuiltin="1"/>
    <cellStyle name="20% - Accent5 2" xfId="71" xr:uid="{3F136467-F4F4-41A9-97BF-6CF7AABE2C7D}"/>
    <cellStyle name="20% - Accent6" xfId="49" builtinId="50" customBuiltin="1"/>
    <cellStyle name="20% - Accent6 2" xfId="72" xr:uid="{12F890E4-E6AE-4B26-8E8B-B815E91C1556}"/>
    <cellStyle name="40% - Accent1" xfId="30" builtinId="31" customBuiltin="1"/>
    <cellStyle name="40% - Accent1 2" xfId="73" xr:uid="{0901E64C-2194-4496-9456-991EC22E0D49}"/>
    <cellStyle name="40% - Accent2" xfId="34" builtinId="35" customBuiltin="1"/>
    <cellStyle name="40% - Accent2 2" xfId="74" xr:uid="{ECBE2564-CDD1-41A8-B9A1-E70022501DEA}"/>
    <cellStyle name="40% - Accent3" xfId="38" builtinId="39" customBuiltin="1"/>
    <cellStyle name="40% - Accent3 2" xfId="75" xr:uid="{C9456041-24AA-409D-946B-2A9460D8FCDD}"/>
    <cellStyle name="40% - Accent4" xfId="42" builtinId="43" customBuiltin="1"/>
    <cellStyle name="40% - Accent4 2" xfId="76" xr:uid="{AE3DB96E-4EBF-4FE1-B1C2-AB0985643281}"/>
    <cellStyle name="40% - Accent5" xfId="46" builtinId="47" customBuiltin="1"/>
    <cellStyle name="40% - Accent5 2" xfId="77" xr:uid="{15A16AE9-180B-4A13-BFA4-D52182F5B956}"/>
    <cellStyle name="40% - Accent6" xfId="50" builtinId="51" customBuiltin="1"/>
    <cellStyle name="40% - Accent6 2" xfId="78" xr:uid="{20B7FA5B-FC57-483D-A0ED-56073629C918}"/>
    <cellStyle name="60% - Accent1" xfId="31" builtinId="32" customBuiltin="1"/>
    <cellStyle name="60% - Accent2" xfId="35" builtinId="36" customBuiltin="1"/>
    <cellStyle name="60% - Accent3" xfId="39" builtinId="40" customBuiltin="1"/>
    <cellStyle name="60% - Accent4" xfId="43" builtinId="44" customBuiltin="1"/>
    <cellStyle name="60% - Accent5" xfId="47" builtinId="48" customBuiltin="1"/>
    <cellStyle name="60% - Accent6" xfId="51" builtinId="52" customBuiltin="1"/>
    <cellStyle name="Accent1" xfId="28" builtinId="29" customBuiltin="1"/>
    <cellStyle name="Accent2" xfId="32" builtinId="33" customBuiltin="1"/>
    <cellStyle name="Accent3" xfId="36" builtinId="37" customBuiltin="1"/>
    <cellStyle name="Accent4" xfId="40" builtinId="41" customBuiltin="1"/>
    <cellStyle name="Accent5" xfId="44" builtinId="45" customBuiltin="1"/>
    <cellStyle name="Accent6" xfId="48" builtinId="49" customBuiltin="1"/>
    <cellStyle name="Bad" xfId="17" builtinId="27" customBuiltin="1"/>
    <cellStyle name="Calculation" xfId="21" builtinId="22" customBuiltin="1"/>
    <cellStyle name="Check Cell" xfId="23" builtinId="23" customBuiltin="1"/>
    <cellStyle name="Comma 2" xfId="2" xr:uid="{00000000-0005-0000-0000-00001B000000}"/>
    <cellStyle name="Comma_12 Tablica 14-Grafikon 4" xfId="5" xr:uid="{00000000-0005-0000-0000-00001C000000}"/>
    <cellStyle name="Comma_Mjesecni_zbrojni_11_09" xfId="6" xr:uid="{00000000-0005-0000-0000-00001D000000}"/>
    <cellStyle name="Date" xfId="55" xr:uid="{00000000-0005-0000-0000-00001E000000}"/>
    <cellStyle name="Explanatory Text" xfId="26" builtinId="53" customBuiltin="1"/>
    <cellStyle name="Fixed" xfId="56" xr:uid="{00000000-0005-0000-0000-000020000000}"/>
    <cellStyle name="Good" xfId="16" builtinId="26" customBuiltin="1"/>
    <cellStyle name="Heading 1" xfId="12" builtinId="16" customBuiltin="1"/>
    <cellStyle name="Heading 2" xfId="13" builtinId="17" customBuiltin="1"/>
    <cellStyle name="Heading 3" xfId="14" builtinId="18" customBuiltin="1"/>
    <cellStyle name="Heading 4" xfId="15" builtinId="19" customBuiltin="1"/>
    <cellStyle name="Heading1" xfId="57" xr:uid="{00000000-0005-0000-0000-000026000000}"/>
    <cellStyle name="Heading2" xfId="58" xr:uid="{00000000-0005-0000-0000-000027000000}"/>
    <cellStyle name="Hyperlink" xfId="66" builtinId="8"/>
    <cellStyle name="Input" xfId="19" builtinId="20" customBuiltin="1"/>
    <cellStyle name="Linked Cell" xfId="22" builtinId="24" customBuiltin="1"/>
    <cellStyle name="Neutral" xfId="18" builtinId="28" customBuiltin="1"/>
    <cellStyle name="Normal" xfId="0" builtinId="0"/>
    <cellStyle name="Normal 10" xfId="79" xr:uid="{30A85E29-CC45-49B6-A9AE-16FC4F8C8B73}"/>
    <cellStyle name="Normal 11" xfId="80" xr:uid="{B5DD1EB5-5209-4E5C-AA06-33DAD77BC7B0}"/>
    <cellStyle name="Normal 13" xfId="81" xr:uid="{0AB4D882-0B54-4ECD-B505-657FFD65DC55}"/>
    <cellStyle name="Normal 2" xfId="7" xr:uid="{00000000-0005-0000-0000-00002D000000}"/>
    <cellStyle name="Normal 2 2" xfId="53" xr:uid="{00000000-0005-0000-0000-00002E000000}"/>
    <cellStyle name="Normal 2 2 2" xfId="83" xr:uid="{F59F46CD-52EE-4555-AA7F-70BAAC9B1D34}"/>
    <cellStyle name="Normal 2 2 3" xfId="84" xr:uid="{A7524B7A-BB08-43BC-92D6-D85F0A733112}"/>
    <cellStyle name="Normal 2 2 4" xfId="85" xr:uid="{1869A4EA-E189-466F-85EC-ECA5CD74E9E6}"/>
    <cellStyle name="Normal 2 2 5" xfId="82" xr:uid="{44C7E731-BE17-455E-85C4-00923F39274D}"/>
    <cellStyle name="Normal 2 3" xfId="59" xr:uid="{00000000-0005-0000-0000-00002F000000}"/>
    <cellStyle name="Normal 2 3 2" xfId="86" xr:uid="{B4FB5325-AE6C-41FA-A0E9-3CDEFE45D899}"/>
    <cellStyle name="Normal 2 4" xfId="87" xr:uid="{BBAF1A16-3564-4FD3-9F7D-34B66B95ED5C}"/>
    <cellStyle name="Normal 21" xfId="60" xr:uid="{00000000-0005-0000-0000-000030000000}"/>
    <cellStyle name="Normal 3" xfId="8" xr:uid="{00000000-0005-0000-0000-000031000000}"/>
    <cellStyle name="Normal 3 2" xfId="61" xr:uid="{00000000-0005-0000-0000-000032000000}"/>
    <cellStyle name="Normal 3 2 2" xfId="10" xr:uid="{00000000-0005-0000-0000-000033000000}"/>
    <cellStyle name="Normal 3 3" xfId="88" xr:uid="{EEA980BB-75D8-4B78-BF03-C7DC327D65E3}"/>
    <cellStyle name="Normal 3 4" xfId="89" xr:uid="{85454641-96C5-48C9-9880-85D3C35BE6E4}"/>
    <cellStyle name="Normal 3 5" xfId="94" xr:uid="{53DEA0FC-858F-460A-89DD-98E182A905DC}"/>
    <cellStyle name="Normal 4" xfId="9" xr:uid="{00000000-0005-0000-0000-000034000000}"/>
    <cellStyle name="Normal 4 2" xfId="62" xr:uid="{00000000-0005-0000-0000-000035000000}"/>
    <cellStyle name="Normal 4 3" xfId="90" xr:uid="{A3EF24BB-E9E4-490E-B7EE-B2FB30870298}"/>
    <cellStyle name="Normal 5" xfId="1" xr:uid="{00000000-0005-0000-0000-000036000000}"/>
    <cellStyle name="Normal 5 2" xfId="92" xr:uid="{2C6F508A-F630-41B4-BAAC-1595C8AC88F9}"/>
    <cellStyle name="Normal 5 3" xfId="91" xr:uid="{A04AABC2-63DD-405B-89AD-737BB1BFF38A}"/>
    <cellStyle name="Normal 6" xfId="52" xr:uid="{00000000-0005-0000-0000-000037000000}"/>
    <cellStyle name="Normal 7" xfId="54" xr:uid="{00000000-0005-0000-0000-000038000000}"/>
    <cellStyle name="Normal_novozami1" xfId="3" xr:uid="{00000000-0005-0000-0000-000039000000}"/>
    <cellStyle name="Note" xfId="25" builtinId="10" customBuiltin="1"/>
    <cellStyle name="Note 2" xfId="93" xr:uid="{31C4A66E-86B8-48C7-832A-5A0D53F58BCB}"/>
    <cellStyle name="Obično_ik" xfId="63" xr:uid="{00000000-0005-0000-0000-00003B000000}"/>
    <cellStyle name="Output" xfId="20" builtinId="21" customBuiltin="1"/>
    <cellStyle name="Percent 2" xfId="4" xr:uid="{00000000-0005-0000-0000-00003D000000}"/>
    <cellStyle name="Percent 3" xfId="64" xr:uid="{00000000-0005-0000-0000-00003E000000}"/>
    <cellStyle name="Style 1" xfId="65" xr:uid="{00000000-0005-0000-0000-00003F000000}"/>
    <cellStyle name="Title" xfId="11" builtinId="15" customBuiltin="1"/>
    <cellStyle name="Total" xfId="27" builtinId="25" customBuiltin="1"/>
    <cellStyle name="Warning Text" xfId="24" builtinId="11" customBuiltin="1"/>
  </cellStyles>
  <dxfs count="0"/>
  <tableStyles count="0" defaultTableStyle="TableStyleMedium2" defaultPivotStyle="PivotStyleLight16"/>
  <colors>
    <mruColors>
      <color rgb="FFAD1826"/>
      <color rgb="FF000000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3170599369534122E-2"/>
          <c:y val="0.12496720096969309"/>
          <c:w val="0.89048109504852058"/>
          <c:h val="0.84413417077342612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983C-44A5-8490-0D7CA265BA8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983C-44A5-8490-0D7CA265BA8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983C-44A5-8490-0D7CA265BA8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983C-44A5-8490-0D7CA265BA8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983C-44A5-8490-0D7CA265BA8D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983C-44A5-8490-0D7CA265BA8D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983C-44A5-8490-0D7CA265BA8D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983C-44A5-8490-0D7CA265BA8D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983C-44A5-8490-0D7CA265BA8D}"/>
              </c:ext>
            </c:extLst>
          </c:dPt>
          <c:dLbls>
            <c:dLbl>
              <c:idx val="0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r-Latn-R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83C-44A5-8490-0D7CA265BA8D}"/>
                </c:ext>
              </c:extLst>
            </c:dLbl>
            <c:dLbl>
              <c:idx val="1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r-Latn-R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83C-44A5-8490-0D7CA265BA8D}"/>
                </c:ext>
              </c:extLst>
            </c:dLbl>
            <c:dLbl>
              <c:idx val="2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r-Latn-R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83C-44A5-8490-0D7CA265BA8D}"/>
                </c:ext>
              </c:extLst>
            </c:dLbl>
            <c:dLbl>
              <c:idx val="3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r-Latn-R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83C-44A5-8490-0D7CA265BA8D}"/>
                </c:ext>
              </c:extLst>
            </c:dLbl>
            <c:dLbl>
              <c:idx val="4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r-Latn-R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83C-44A5-8490-0D7CA265BA8D}"/>
                </c:ext>
              </c:extLst>
            </c:dLbl>
            <c:dLbl>
              <c:idx val="5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r-Latn-R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83C-44A5-8490-0D7CA265BA8D}"/>
                </c:ext>
              </c:extLst>
            </c:dLbl>
            <c:dLbl>
              <c:idx val="6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r-Latn-R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83C-44A5-8490-0D7CA265BA8D}"/>
                </c:ext>
              </c:extLst>
            </c:dLbl>
            <c:dLbl>
              <c:idx val="7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r-Latn-R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>
                    <c:manualLayout>
                      <c:w val="0.2686477162052856"/>
                      <c:h val="0.1587642682963365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983C-44A5-8490-0D7CA265BA8D}"/>
                </c:ext>
              </c:extLst>
            </c:dLbl>
            <c:dLbl>
              <c:idx val="8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r-Latn-R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83C-44A5-8490-0D7CA265BA8D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[1]MO_I!$G$46:$G$53</c:f>
              <c:strCache>
                <c:ptCount val="8"/>
                <c:pt idx="0">
                  <c:v>10</c:v>
                </c:pt>
                <c:pt idx="1">
                  <c:v>20</c:v>
                </c:pt>
                <c:pt idx="2">
                  <c:v>01</c:v>
                </c:pt>
                <c:pt idx="3">
                  <c:v>09</c:v>
                </c:pt>
                <c:pt idx="4">
                  <c:v>03</c:v>
                </c:pt>
                <c:pt idx="5">
                  <c:v>08</c:v>
                </c:pt>
                <c:pt idx="6">
                  <c:v>02</c:v>
                </c:pt>
                <c:pt idx="7">
                  <c:v>Ostalo (manje od 3%)/
Others (less than 3%)</c:v>
                </c:pt>
              </c:strCache>
            </c:strRef>
          </c:cat>
          <c:val>
            <c:numRef>
              <c:f>[1]MO_I!$I$46:$I$53</c:f>
              <c:numCache>
                <c:formatCode>General</c:formatCode>
                <c:ptCount val="8"/>
                <c:pt idx="0">
                  <c:v>0.40317552373812898</c:v>
                </c:pt>
                <c:pt idx="1">
                  <c:v>0.14544767906645875</c:v>
                </c:pt>
                <c:pt idx="2">
                  <c:v>0.12391179228775327</c:v>
                </c:pt>
                <c:pt idx="3">
                  <c:v>8.8366297541700556E-2</c:v>
                </c:pt>
                <c:pt idx="4">
                  <c:v>7.9059721300637958E-2</c:v>
                </c:pt>
                <c:pt idx="5">
                  <c:v>3.6342715871176934E-2</c:v>
                </c:pt>
                <c:pt idx="6">
                  <c:v>3.4006280658131285E-2</c:v>
                </c:pt>
                <c:pt idx="7">
                  <c:v>8.9689989536011899E-2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983C-44A5-8490-0D7CA265BA8D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firstSliceAng val="16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37</xdr:row>
      <xdr:rowOff>38100</xdr:rowOff>
    </xdr:from>
    <xdr:to>
      <xdr:col>4</xdr:col>
      <xdr:colOff>962025</xdr:colOff>
      <xdr:row>64</xdr:row>
      <xdr:rowOff>85724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E02924B-0DC2-41B9-B849-26F0BA4B72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vana.nenezic/Desktop/Mjese&#269;ni%20izvje&#353;taji/2019%2007/JUL%202019%20sa%20novim%20obrascim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_I"/>
      <sheetName val="MO_II"/>
      <sheetName val="MO_II (LOVĆEN NEŽIVOT i ŽIVOT)"/>
      <sheetName val="MO_II (SAVA I GRAWE)"/>
      <sheetName val="MO_II (GENERALI I WIENER))"/>
      <sheetName val="MO_II (UNIQA NEŽIV I ŽIV)"/>
      <sheetName val="MO_II (SWISS)"/>
    </sheetNames>
    <sheetDataSet>
      <sheetData sheetId="0">
        <row r="46">
          <cell r="G46">
            <v>10</v>
          </cell>
          <cell r="I46">
            <v>0.40317552373812898</v>
          </cell>
        </row>
        <row r="47">
          <cell r="G47">
            <v>20</v>
          </cell>
          <cell r="I47">
            <v>0.14544767906645875</v>
          </cell>
        </row>
        <row r="48">
          <cell r="G48" t="str">
            <v>01</v>
          </cell>
          <cell r="I48">
            <v>0.12391179228775327</v>
          </cell>
        </row>
        <row r="49">
          <cell r="G49" t="str">
            <v>09</v>
          </cell>
          <cell r="I49">
            <v>8.8366297541700556E-2</v>
          </cell>
        </row>
        <row r="50">
          <cell r="G50" t="str">
            <v>03</v>
          </cell>
          <cell r="I50">
            <v>7.9059721300637958E-2</v>
          </cell>
        </row>
        <row r="51">
          <cell r="G51" t="str">
            <v>08</v>
          </cell>
          <cell r="I51">
            <v>3.6342715871176934E-2</v>
          </cell>
        </row>
        <row r="52">
          <cell r="G52" t="str">
            <v>02</v>
          </cell>
          <cell r="I52">
            <v>3.4006280658131285E-2</v>
          </cell>
        </row>
        <row r="53">
          <cell r="G53" t="str">
            <v>Ostalo (manje od 3%)/
Others (less than 3%)</v>
          </cell>
          <cell r="I53">
            <v>8.9689989536011899E-2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A23"/>
  <sheetViews>
    <sheetView showGridLines="0" workbookViewId="0">
      <selection activeCell="A30" sqref="A30"/>
    </sheetView>
  </sheetViews>
  <sheetFormatPr defaultRowHeight="15" x14ac:dyDescent="0.25"/>
  <cols>
    <col min="1" max="1" width="100" style="29" customWidth="1"/>
  </cols>
  <sheetData>
    <row r="7" spans="1:1" ht="15.75" customHeight="1" x14ac:dyDescent="0.25">
      <c r="A7" s="33" t="s">
        <v>7</v>
      </c>
    </row>
    <row r="8" spans="1:1" ht="15.75" customHeight="1" x14ac:dyDescent="0.25">
      <c r="A8" s="34"/>
    </row>
    <row r="9" spans="1:1" ht="15.75" customHeight="1" x14ac:dyDescent="0.25">
      <c r="A9" s="33" t="s">
        <v>8</v>
      </c>
    </row>
    <row r="10" spans="1:1" ht="15.75" customHeight="1" x14ac:dyDescent="0.25"/>
    <row r="11" spans="1:1" ht="15.75" customHeight="1" x14ac:dyDescent="0.25"/>
    <row r="12" spans="1:1" x14ac:dyDescent="0.25">
      <c r="A12" s="30" t="s">
        <v>45</v>
      </c>
    </row>
    <row r="13" spans="1:1" x14ac:dyDescent="0.25">
      <c r="A13" s="30" t="s">
        <v>62</v>
      </c>
    </row>
    <row r="14" spans="1:1" x14ac:dyDescent="0.25">
      <c r="A14" s="31"/>
    </row>
    <row r="15" spans="1:1" x14ac:dyDescent="0.25">
      <c r="A15" s="31"/>
    </row>
    <row r="16" spans="1:1" x14ac:dyDescent="0.25">
      <c r="A16" s="32" t="s">
        <v>46</v>
      </c>
    </row>
    <row r="17" spans="1:1" x14ac:dyDescent="0.25">
      <c r="A17" s="32" t="s">
        <v>63</v>
      </c>
    </row>
    <row r="22" spans="1:1" x14ac:dyDescent="0.25">
      <c r="A22" s="90" t="s">
        <v>64</v>
      </c>
    </row>
    <row r="23" spans="1:1" x14ac:dyDescent="0.25">
      <c r="A23" s="91" t="s">
        <v>65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59"/>
  <sheetViews>
    <sheetView showGridLines="0" zoomScaleNormal="100" workbookViewId="0">
      <selection activeCell="A36" sqref="A36"/>
    </sheetView>
  </sheetViews>
  <sheetFormatPr defaultColWidth="9.140625" defaultRowHeight="12.75" x14ac:dyDescent="0.2"/>
  <cols>
    <col min="1" max="1" width="79.85546875" style="8" customWidth="1"/>
    <col min="2" max="16384" width="9.140625" style="8"/>
  </cols>
  <sheetData>
    <row r="2" spans="1:1" x14ac:dyDescent="0.2">
      <c r="A2" s="65" t="s">
        <v>56</v>
      </c>
    </row>
    <row r="5" spans="1:1" s="9" customFormat="1" x14ac:dyDescent="0.2">
      <c r="A5" s="2" t="s">
        <v>66</v>
      </c>
    </row>
    <row r="6" spans="1:1" s="10" customFormat="1" x14ac:dyDescent="0.2">
      <c r="A6" s="87" t="s">
        <v>67</v>
      </c>
    </row>
    <row r="7" spans="1:1" s="9" customFormat="1" x14ac:dyDescent="0.2">
      <c r="A7" s="2" t="s">
        <v>10</v>
      </c>
    </row>
    <row r="8" spans="1:1" s="10" customFormat="1" x14ac:dyDescent="0.2">
      <c r="A8" s="11" t="s">
        <v>9</v>
      </c>
    </row>
    <row r="9" spans="1:1" s="9" customFormat="1" x14ac:dyDescent="0.2">
      <c r="A9" s="89" t="s">
        <v>68</v>
      </c>
    </row>
    <row r="10" spans="1:1" s="10" customFormat="1" x14ac:dyDescent="0.2">
      <c r="A10" s="88" t="s">
        <v>69</v>
      </c>
    </row>
    <row r="59" spans="1:1" x14ac:dyDescent="0.2">
      <c r="A59" s="12"/>
    </row>
  </sheetData>
  <hyperlinks>
    <hyperlink ref="A6" location="'Tabela 1'!A1" display="Table 1: Insurance data for the period 1 January - 30 September 2018" xr:uid="{00000000-0004-0000-0100-000000000000}"/>
    <hyperlink ref="A5" location="'Tabela 1'!A1" display="Tablela 1: Podaci o osiguranju za period od 1.januara do 30. septembra 2018." xr:uid="{00000000-0004-0000-0100-000001000000}"/>
    <hyperlink ref="A8" location="'Tabela 1'!A1" display="Chart 1: Share of classes of insurance in total GWP" xr:uid="{00000000-0004-0000-0100-000003000000}"/>
    <hyperlink ref="A9" location="'Tabela 2'!A1" display="Tablela 2: Bruto fakturisana premija za period od 1. januara do 30. septembra 2018." xr:uid="{00000000-0004-0000-0100-000004000000}"/>
    <hyperlink ref="A10" location="'Tabela 2'!A1" display="Table 2: Gross Written Premium for the period 1 January - 30 September 2018" xr:uid="{00000000-0004-0000-0100-000005000000}"/>
    <hyperlink ref="A7" location="'Tabela 1'!A1" display="Grafik 1: Učešće vrsta osiguranja u ukupnoj  BFP" xr:uid="{00000000-0004-0000-0100-000002000000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N90"/>
  <sheetViews>
    <sheetView showGridLines="0" topLeftCell="A40" zoomScaleNormal="100" workbookViewId="0">
      <selection activeCell="L10" sqref="L10"/>
    </sheetView>
  </sheetViews>
  <sheetFormatPr defaultColWidth="9.140625" defaultRowHeight="11.25" x14ac:dyDescent="0.2"/>
  <cols>
    <col min="1" max="1" width="5" style="3" customWidth="1"/>
    <col min="2" max="2" width="37.42578125" style="3" customWidth="1"/>
    <col min="3" max="3" width="13.42578125" style="3" bestFit="1" customWidth="1"/>
    <col min="4" max="4" width="22.140625" style="3" customWidth="1"/>
    <col min="5" max="5" width="14.85546875" style="3" bestFit="1" customWidth="1"/>
    <col min="6" max="6" width="7" style="3" bestFit="1" customWidth="1"/>
    <col min="7" max="7" width="10.28515625" style="3" customWidth="1"/>
    <col min="8" max="8" width="10" style="3" bestFit="1" customWidth="1"/>
    <col min="9" max="10" width="9.140625" style="3"/>
    <col min="11" max="11" width="7.5703125" style="3" bestFit="1" customWidth="1"/>
    <col min="12" max="12" width="13.7109375" style="3" bestFit="1" customWidth="1"/>
    <col min="13" max="16384" width="9.140625" style="3"/>
  </cols>
  <sheetData>
    <row r="2" spans="1:14" s="23" customFormat="1" ht="15" x14ac:dyDescent="0.25">
      <c r="A2" s="92" t="s">
        <v>66</v>
      </c>
      <c r="B2" s="92"/>
      <c r="C2" s="92"/>
      <c r="D2" s="92"/>
      <c r="E2" s="25"/>
      <c r="F2" s="25"/>
      <c r="G2" s="25"/>
    </row>
    <row r="3" spans="1:14" s="24" customFormat="1" ht="14.25" x14ac:dyDescent="0.2">
      <c r="A3" s="95" t="s">
        <v>67</v>
      </c>
      <c r="B3" s="95"/>
      <c r="C3" s="95"/>
      <c r="D3" s="95"/>
      <c r="E3" s="26"/>
      <c r="F3" s="26"/>
      <c r="G3" s="26"/>
    </row>
    <row r="5" spans="1:14" s="16" customFormat="1" ht="21" customHeight="1" x14ac:dyDescent="0.2">
      <c r="A5" s="98" t="s">
        <v>11</v>
      </c>
      <c r="B5" s="98" t="s">
        <v>51</v>
      </c>
      <c r="C5" s="104" t="s">
        <v>53</v>
      </c>
      <c r="D5" s="104"/>
      <c r="E5" s="103" t="s">
        <v>42</v>
      </c>
      <c r="F5" s="103"/>
      <c r="G5" s="103"/>
    </row>
    <row r="6" spans="1:14" s="15" customFormat="1" ht="23.25" customHeight="1" x14ac:dyDescent="0.25">
      <c r="A6" s="98"/>
      <c r="B6" s="98"/>
      <c r="C6" s="102" t="s">
        <v>12</v>
      </c>
      <c r="D6" s="102" t="s">
        <v>52</v>
      </c>
      <c r="E6" s="102" t="s">
        <v>47</v>
      </c>
      <c r="F6" s="101" t="s">
        <v>50</v>
      </c>
      <c r="G6" s="101"/>
    </row>
    <row r="7" spans="1:14" ht="33" customHeight="1" x14ac:dyDescent="0.2">
      <c r="A7" s="98"/>
      <c r="B7" s="98"/>
      <c r="C7" s="102"/>
      <c r="D7" s="102"/>
      <c r="E7" s="102"/>
      <c r="F7" s="60" t="s">
        <v>49</v>
      </c>
      <c r="G7" s="60" t="s">
        <v>48</v>
      </c>
      <c r="K7" s="17"/>
      <c r="L7" s="18"/>
      <c r="M7" s="18"/>
      <c r="N7" s="18"/>
    </row>
    <row r="8" spans="1:14" s="5" customFormat="1" ht="22.5" x14ac:dyDescent="0.2">
      <c r="A8" s="54">
        <v>1</v>
      </c>
      <c r="B8" s="40" t="s">
        <v>13</v>
      </c>
      <c r="C8" s="41">
        <v>23072</v>
      </c>
      <c r="D8" s="62">
        <v>6892899.883000005</v>
      </c>
      <c r="E8" s="42">
        <v>7460</v>
      </c>
      <c r="F8" s="41">
        <v>6704</v>
      </c>
      <c r="G8" s="62">
        <v>4313884.37</v>
      </c>
      <c r="H8" s="67"/>
      <c r="I8" s="86"/>
      <c r="K8" s="1"/>
      <c r="L8" s="4"/>
      <c r="M8" s="4"/>
      <c r="N8" s="4"/>
    </row>
    <row r="9" spans="1:14" s="5" customFormat="1" ht="22.5" x14ac:dyDescent="0.2">
      <c r="A9" s="54">
        <v>2</v>
      </c>
      <c r="B9" s="40" t="s">
        <v>14</v>
      </c>
      <c r="C9" s="41">
        <v>21989</v>
      </c>
      <c r="D9" s="62">
        <v>1891683.4600000002</v>
      </c>
      <c r="E9" s="42">
        <v>11559</v>
      </c>
      <c r="F9" s="41">
        <v>10382</v>
      </c>
      <c r="G9" s="62">
        <v>932430.97000000114</v>
      </c>
      <c r="H9" s="67"/>
      <c r="I9" s="86"/>
    </row>
    <row r="10" spans="1:14" s="5" customFormat="1" ht="22.5" x14ac:dyDescent="0.2">
      <c r="A10" s="54">
        <v>3</v>
      </c>
      <c r="B10" s="40" t="s">
        <v>15</v>
      </c>
      <c r="C10" s="41">
        <v>10640</v>
      </c>
      <c r="D10" s="62">
        <v>4397892.5140366983</v>
      </c>
      <c r="E10" s="42">
        <v>2418</v>
      </c>
      <c r="F10" s="41">
        <v>2105</v>
      </c>
      <c r="G10" s="62">
        <v>2049061.6599999974</v>
      </c>
      <c r="H10" s="67"/>
      <c r="I10" s="86"/>
    </row>
    <row r="11" spans="1:14" s="5" customFormat="1" ht="22.5" x14ac:dyDescent="0.2">
      <c r="A11" s="54">
        <v>4</v>
      </c>
      <c r="B11" s="40" t="s">
        <v>16</v>
      </c>
      <c r="C11" s="41">
        <v>2</v>
      </c>
      <c r="D11" s="62">
        <v>195016.41963302752</v>
      </c>
      <c r="E11" s="42">
        <v>1</v>
      </c>
      <c r="F11" s="41">
        <v>0</v>
      </c>
      <c r="G11" s="62">
        <v>0</v>
      </c>
      <c r="H11" s="67"/>
      <c r="I11" s="86"/>
    </row>
    <row r="12" spans="1:14" s="5" customFormat="1" ht="22.5" x14ac:dyDescent="0.2">
      <c r="A12" s="54">
        <v>5</v>
      </c>
      <c r="B12" s="40" t="s">
        <v>17</v>
      </c>
      <c r="C12" s="41">
        <v>12</v>
      </c>
      <c r="D12" s="62">
        <v>257997.67256880735</v>
      </c>
      <c r="E12" s="42">
        <v>1</v>
      </c>
      <c r="F12" s="43">
        <v>0</v>
      </c>
      <c r="G12" s="63">
        <v>0</v>
      </c>
      <c r="H12" s="67"/>
      <c r="I12" s="86"/>
    </row>
    <row r="13" spans="1:14" s="5" customFormat="1" ht="22.5" x14ac:dyDescent="0.2">
      <c r="A13" s="54">
        <v>6</v>
      </c>
      <c r="B13" s="40" t="s">
        <v>18</v>
      </c>
      <c r="C13" s="41">
        <v>48</v>
      </c>
      <c r="D13" s="62">
        <v>216169.79366972475</v>
      </c>
      <c r="E13" s="42">
        <v>3</v>
      </c>
      <c r="F13" s="41">
        <v>1</v>
      </c>
      <c r="G13" s="62">
        <v>0</v>
      </c>
      <c r="H13" s="67"/>
      <c r="I13" s="86"/>
    </row>
    <row r="14" spans="1:14" s="5" customFormat="1" ht="22.5" customHeight="1" x14ac:dyDescent="0.2">
      <c r="A14" s="54">
        <v>7</v>
      </c>
      <c r="B14" s="40" t="s">
        <v>19</v>
      </c>
      <c r="C14" s="41">
        <v>237</v>
      </c>
      <c r="D14" s="62">
        <v>316705.81458715594</v>
      </c>
      <c r="E14" s="42">
        <v>106</v>
      </c>
      <c r="F14" s="41">
        <v>104</v>
      </c>
      <c r="G14" s="62">
        <v>13194.589999999998</v>
      </c>
      <c r="H14" s="67"/>
      <c r="I14" s="86"/>
    </row>
    <row r="15" spans="1:14" s="5" customFormat="1" ht="45" x14ac:dyDescent="0.2">
      <c r="A15" s="54">
        <v>8</v>
      </c>
      <c r="B15" s="40" t="s">
        <v>20</v>
      </c>
      <c r="C15" s="41">
        <v>7596</v>
      </c>
      <c r="D15" s="62">
        <v>2021653.4467889909</v>
      </c>
      <c r="E15" s="42">
        <v>487</v>
      </c>
      <c r="F15" s="41">
        <v>404</v>
      </c>
      <c r="G15" s="62">
        <v>555810.72999999963</v>
      </c>
      <c r="H15" s="67"/>
      <c r="I15" s="86"/>
    </row>
    <row r="16" spans="1:14" s="5" customFormat="1" ht="22.5" x14ac:dyDescent="0.2">
      <c r="A16" s="54">
        <v>9</v>
      </c>
      <c r="B16" s="40" t="s">
        <v>21</v>
      </c>
      <c r="C16" s="41">
        <v>10072</v>
      </c>
      <c r="D16" s="62">
        <v>4915593.8328440376</v>
      </c>
      <c r="E16" s="42">
        <v>1392</v>
      </c>
      <c r="F16" s="41">
        <v>1116</v>
      </c>
      <c r="G16" s="62">
        <v>601426.18999999948</v>
      </c>
      <c r="H16" s="67"/>
      <c r="I16" s="86"/>
    </row>
    <row r="17" spans="1:9" s="5" customFormat="1" ht="33.75" x14ac:dyDescent="0.2">
      <c r="A17" s="54">
        <v>10</v>
      </c>
      <c r="B17" s="40" t="s">
        <v>22</v>
      </c>
      <c r="C17" s="41">
        <v>195864</v>
      </c>
      <c r="D17" s="62">
        <v>22427635.57119238</v>
      </c>
      <c r="E17" s="42">
        <v>8863</v>
      </c>
      <c r="F17" s="41">
        <v>7207</v>
      </c>
      <c r="G17" s="62">
        <v>7493346.4399999958</v>
      </c>
      <c r="H17" s="67"/>
      <c r="I17" s="86"/>
    </row>
    <row r="18" spans="1:9" s="5" customFormat="1" ht="33.75" x14ac:dyDescent="0.2">
      <c r="A18" s="54">
        <v>11</v>
      </c>
      <c r="B18" s="40" t="s">
        <v>23</v>
      </c>
      <c r="C18" s="41">
        <v>28</v>
      </c>
      <c r="D18" s="62">
        <v>230706.54807339452</v>
      </c>
      <c r="E18" s="42">
        <v>115</v>
      </c>
      <c r="F18" s="41">
        <v>113</v>
      </c>
      <c r="G18" s="62">
        <v>11954.02</v>
      </c>
      <c r="H18" s="67"/>
      <c r="I18" s="86"/>
    </row>
    <row r="19" spans="1:9" s="5" customFormat="1" ht="33.75" x14ac:dyDescent="0.2">
      <c r="A19" s="54">
        <v>12</v>
      </c>
      <c r="B19" s="40" t="s">
        <v>24</v>
      </c>
      <c r="C19" s="41">
        <v>1965</v>
      </c>
      <c r="D19" s="62">
        <v>198662.66293577978</v>
      </c>
      <c r="E19" s="42">
        <v>41</v>
      </c>
      <c r="F19" s="41">
        <v>32</v>
      </c>
      <c r="G19" s="62">
        <v>43892.25</v>
      </c>
      <c r="H19" s="67"/>
      <c r="I19" s="86"/>
    </row>
    <row r="20" spans="1:9" s="5" customFormat="1" ht="22.5" customHeight="1" x14ac:dyDescent="0.2">
      <c r="A20" s="54">
        <v>13</v>
      </c>
      <c r="B20" s="40" t="s">
        <v>25</v>
      </c>
      <c r="C20" s="41">
        <v>1646</v>
      </c>
      <c r="D20" s="62">
        <v>1441908.8444036699</v>
      </c>
      <c r="E20" s="42">
        <v>485</v>
      </c>
      <c r="F20" s="41">
        <v>326</v>
      </c>
      <c r="G20" s="62">
        <v>96036.180000000008</v>
      </c>
      <c r="H20" s="67"/>
      <c r="I20" s="86"/>
    </row>
    <row r="21" spans="1:9" s="5" customFormat="1" ht="22.5" customHeight="1" x14ac:dyDescent="0.2">
      <c r="A21" s="54">
        <v>14</v>
      </c>
      <c r="B21" s="40" t="s">
        <v>26</v>
      </c>
      <c r="C21" s="41">
        <v>729</v>
      </c>
      <c r="D21" s="62">
        <v>417170.28743119264</v>
      </c>
      <c r="E21" s="42">
        <v>68</v>
      </c>
      <c r="F21" s="41">
        <v>63</v>
      </c>
      <c r="G21" s="62">
        <v>171710.56</v>
      </c>
      <c r="H21" s="67"/>
      <c r="I21" s="86"/>
    </row>
    <row r="22" spans="1:9" s="5" customFormat="1" ht="22.5" x14ac:dyDescent="0.2">
      <c r="A22" s="54">
        <v>15</v>
      </c>
      <c r="B22" s="40" t="s">
        <v>60</v>
      </c>
      <c r="C22" s="41">
        <v>104</v>
      </c>
      <c r="D22" s="62">
        <v>38218.972477064221</v>
      </c>
      <c r="E22" s="42">
        <v>12</v>
      </c>
      <c r="F22" s="41">
        <v>10</v>
      </c>
      <c r="G22" s="62">
        <v>6299.18</v>
      </c>
      <c r="H22" s="67"/>
      <c r="I22" s="86"/>
    </row>
    <row r="23" spans="1:9" s="5" customFormat="1" ht="22.5" x14ac:dyDescent="0.2">
      <c r="A23" s="54">
        <v>16</v>
      </c>
      <c r="B23" s="40" t="s">
        <v>27</v>
      </c>
      <c r="C23" s="41">
        <v>629</v>
      </c>
      <c r="D23" s="62">
        <v>169174.54174311925</v>
      </c>
      <c r="E23" s="42">
        <v>75</v>
      </c>
      <c r="F23" s="41">
        <v>70</v>
      </c>
      <c r="G23" s="62">
        <v>2074.4900000000002</v>
      </c>
      <c r="H23" s="67"/>
      <c r="I23" s="86"/>
    </row>
    <row r="24" spans="1:9" s="5" customFormat="1" ht="22.5" customHeight="1" x14ac:dyDescent="0.2">
      <c r="A24" s="54">
        <v>17</v>
      </c>
      <c r="B24" s="40" t="s">
        <v>28</v>
      </c>
      <c r="C24" s="41">
        <v>1446</v>
      </c>
      <c r="D24" s="62">
        <v>5101.8640366972504</v>
      </c>
      <c r="E24" s="42">
        <v>0</v>
      </c>
      <c r="F24" s="41">
        <v>0</v>
      </c>
      <c r="G24" s="62">
        <v>0</v>
      </c>
      <c r="H24" s="67"/>
      <c r="I24" s="86"/>
    </row>
    <row r="25" spans="1:9" s="5" customFormat="1" ht="22.5" x14ac:dyDescent="0.2">
      <c r="A25" s="54">
        <v>18</v>
      </c>
      <c r="B25" s="40" t="s">
        <v>29</v>
      </c>
      <c r="C25" s="41">
        <v>34801</v>
      </c>
      <c r="D25" s="62">
        <v>552829.66009174811</v>
      </c>
      <c r="E25" s="42">
        <v>1659</v>
      </c>
      <c r="F25" s="41">
        <v>1318</v>
      </c>
      <c r="G25" s="62">
        <v>202033.8700000002</v>
      </c>
      <c r="H25" s="67"/>
      <c r="I25" s="86"/>
    </row>
    <row r="26" spans="1:9" s="5" customFormat="1" ht="22.5" x14ac:dyDescent="0.2">
      <c r="A26" s="54">
        <v>19</v>
      </c>
      <c r="B26" s="40" t="s">
        <v>30</v>
      </c>
      <c r="C26" s="41">
        <v>7294</v>
      </c>
      <c r="D26" s="62">
        <v>36212.730000000003</v>
      </c>
      <c r="E26" s="42">
        <v>333</v>
      </c>
      <c r="F26" s="41">
        <v>331</v>
      </c>
      <c r="G26" s="62">
        <v>20156.39</v>
      </c>
      <c r="H26" s="67"/>
      <c r="I26" s="86"/>
    </row>
    <row r="27" spans="1:9" s="5" customFormat="1" ht="22.5" x14ac:dyDescent="0.2">
      <c r="A27" s="54">
        <v>20</v>
      </c>
      <c r="B27" s="40" t="s">
        <v>61</v>
      </c>
      <c r="C27" s="41">
        <v>55753</v>
      </c>
      <c r="D27" s="62">
        <v>8090886.8438577391</v>
      </c>
      <c r="E27" s="42">
        <v>1658</v>
      </c>
      <c r="F27" s="41">
        <v>1276</v>
      </c>
      <c r="G27" s="62">
        <v>3395107.49</v>
      </c>
      <c r="H27" s="67"/>
      <c r="I27" s="86"/>
    </row>
    <row r="28" spans="1:9" s="5" customFormat="1" ht="22.5" x14ac:dyDescent="0.2">
      <c r="A28" s="54">
        <v>21</v>
      </c>
      <c r="B28" s="40" t="s">
        <v>31</v>
      </c>
      <c r="C28" s="41">
        <v>58</v>
      </c>
      <c r="D28" s="62">
        <v>29061.65</v>
      </c>
      <c r="E28" s="42">
        <v>15</v>
      </c>
      <c r="F28" s="41">
        <v>13</v>
      </c>
      <c r="G28" s="62">
        <v>7704.3799999999983</v>
      </c>
      <c r="H28" s="67"/>
      <c r="I28" s="86"/>
    </row>
    <row r="29" spans="1:9" s="5" customFormat="1" ht="45" x14ac:dyDescent="0.2">
      <c r="A29" s="54">
        <v>22</v>
      </c>
      <c r="B29" s="40" t="s">
        <v>32</v>
      </c>
      <c r="C29" s="41">
        <v>44882</v>
      </c>
      <c r="D29" s="62">
        <v>881790.01189997699</v>
      </c>
      <c r="E29" s="42">
        <v>601</v>
      </c>
      <c r="F29" s="41">
        <v>430</v>
      </c>
      <c r="G29" s="62">
        <v>273019.11</v>
      </c>
      <c r="H29" s="67"/>
      <c r="I29" s="86"/>
    </row>
    <row r="30" spans="1:9" s="5" customFormat="1" ht="22.5" customHeight="1" x14ac:dyDescent="0.2">
      <c r="A30" s="54">
        <v>23</v>
      </c>
      <c r="B30" s="40" t="s">
        <v>33</v>
      </c>
      <c r="C30" s="41">
        <v>7</v>
      </c>
      <c r="D30" s="62">
        <v>2500</v>
      </c>
      <c r="E30" s="42">
        <v>0</v>
      </c>
      <c r="F30" s="41">
        <v>0</v>
      </c>
      <c r="G30" s="62">
        <v>0</v>
      </c>
      <c r="H30" s="67"/>
      <c r="I30" s="86"/>
    </row>
    <row r="31" spans="1:9" s="19" customFormat="1" ht="24.6" customHeight="1" x14ac:dyDescent="0.2">
      <c r="A31" s="55"/>
      <c r="B31" s="44" t="s">
        <v>34</v>
      </c>
      <c r="C31" s="45">
        <f>SUM(C8:C26)</f>
        <v>318174</v>
      </c>
      <c r="D31" s="45">
        <f t="shared" ref="D31:G31" si="0">SUM(D8:D26)</f>
        <v>46623234.519513495</v>
      </c>
      <c r="E31" s="45">
        <f>SUM(E8:E26)</f>
        <v>35078</v>
      </c>
      <c r="F31" s="45">
        <f t="shared" si="0"/>
        <v>30286</v>
      </c>
      <c r="G31" s="45">
        <f t="shared" si="0"/>
        <v>16513311.889999995</v>
      </c>
      <c r="H31" s="67"/>
      <c r="I31" s="86"/>
    </row>
    <row r="32" spans="1:9" s="19" customFormat="1" ht="24.6" customHeight="1" x14ac:dyDescent="0.2">
      <c r="A32" s="55"/>
      <c r="B32" s="44" t="s">
        <v>35</v>
      </c>
      <c r="C32" s="45">
        <f>SUM(C27:C30)</f>
        <v>100700</v>
      </c>
      <c r="D32" s="45">
        <f>SUM(D27:D30)</f>
        <v>9004238.5057577156</v>
      </c>
      <c r="E32" s="45">
        <f t="shared" ref="E32:F32" si="1">SUM(E27:E30)</f>
        <v>2274</v>
      </c>
      <c r="F32" s="45">
        <f t="shared" si="1"/>
        <v>1719</v>
      </c>
      <c r="G32" s="45">
        <f>SUM(G27:G30)</f>
        <v>3675830.98</v>
      </c>
      <c r="H32" s="67"/>
      <c r="I32" s="86"/>
    </row>
    <row r="33" spans="1:9" s="19" customFormat="1" ht="24.6" customHeight="1" x14ac:dyDescent="0.2">
      <c r="A33" s="55"/>
      <c r="B33" s="56" t="s">
        <v>36</v>
      </c>
      <c r="C33" s="57">
        <f>C31+C32</f>
        <v>418874</v>
      </c>
      <c r="D33" s="57">
        <f t="shared" ref="D33:G33" si="2">D31+D32</f>
        <v>55627473.025271207</v>
      </c>
      <c r="E33" s="57">
        <f t="shared" si="2"/>
        <v>37352</v>
      </c>
      <c r="F33" s="57">
        <f t="shared" si="2"/>
        <v>32005</v>
      </c>
      <c r="G33" s="57">
        <f t="shared" si="2"/>
        <v>20189142.869999994</v>
      </c>
      <c r="H33" s="67"/>
      <c r="I33" s="86"/>
    </row>
    <row r="34" spans="1:9" x14ac:dyDescent="0.2">
      <c r="A34" s="3" t="s">
        <v>58</v>
      </c>
      <c r="H34" s="67"/>
      <c r="I34" s="86"/>
    </row>
    <row r="36" spans="1:9" ht="15" x14ac:dyDescent="0.2">
      <c r="A36" s="100" t="s">
        <v>10</v>
      </c>
      <c r="B36" s="100"/>
      <c r="C36" s="100"/>
    </row>
    <row r="37" spans="1:9" ht="14.25" x14ac:dyDescent="0.2">
      <c r="A37" s="99" t="s">
        <v>9</v>
      </c>
      <c r="B37" s="99"/>
      <c r="C37" s="99"/>
    </row>
    <row r="60" spans="2:4" x14ac:dyDescent="0.2">
      <c r="B60" s="97"/>
      <c r="C60" s="97"/>
      <c r="D60" s="97"/>
    </row>
    <row r="61" spans="2:4" x14ac:dyDescent="0.2">
      <c r="B61" s="64"/>
      <c r="C61" s="64"/>
      <c r="D61" s="64"/>
    </row>
    <row r="62" spans="2:4" x14ac:dyDescent="0.2">
      <c r="B62" s="64"/>
      <c r="C62" s="64"/>
      <c r="D62" s="64"/>
    </row>
    <row r="66" spans="1:2" ht="15.75" customHeight="1" x14ac:dyDescent="0.2">
      <c r="A66" s="3" t="s">
        <v>58</v>
      </c>
    </row>
    <row r="69" spans="1:2" s="8" customFormat="1" ht="12.75" x14ac:dyDescent="0.2">
      <c r="A69" s="96" t="s">
        <v>44</v>
      </c>
      <c r="B69" s="96"/>
    </row>
    <row r="90" spans="2:2" x14ac:dyDescent="0.2">
      <c r="B90" s="6"/>
    </row>
  </sheetData>
  <mergeCells count="13">
    <mergeCell ref="F6:G6"/>
    <mergeCell ref="E6:E7"/>
    <mergeCell ref="E5:G5"/>
    <mergeCell ref="C5:D5"/>
    <mergeCell ref="C6:C7"/>
    <mergeCell ref="D6:D7"/>
    <mergeCell ref="A3:D3"/>
    <mergeCell ref="A69:B69"/>
    <mergeCell ref="B60:D60"/>
    <mergeCell ref="A5:A7"/>
    <mergeCell ref="B5:B7"/>
    <mergeCell ref="A37:C37"/>
    <mergeCell ref="A36:C36"/>
  </mergeCells>
  <hyperlinks>
    <hyperlink ref="A69:B69" location="Sadržaj!A1" display="Sadržaj/Contents" xr:uid="{00000000-0004-0000-0200-000000000000}"/>
  </hyperlinks>
  <pageMargins left="0.23622047244094491" right="0.23622047244094491" top="0" bottom="0" header="0.31496062992125984" footer="0.31496062992125984"/>
  <pageSetup paperSize="9" scale="90" fitToHeight="0" orientation="portrait" r:id="rId1"/>
  <rowBreaks count="1" manualBreakCount="1">
    <brk id="34" max="6" man="1"/>
  </rowBreaks>
  <ignoredErrors>
    <ignoredError sqref="D31:D32 G31:G32 F31:F32 E31:E32 C31:C32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O20"/>
  <sheetViews>
    <sheetView showGridLines="0" tabSelected="1" zoomScaleNormal="100" zoomScaleSheetLayoutView="100" workbookViewId="0">
      <selection activeCell="B32" sqref="B32"/>
    </sheetView>
  </sheetViews>
  <sheetFormatPr defaultColWidth="9.140625" defaultRowHeight="11.25" x14ac:dyDescent="0.2"/>
  <cols>
    <col min="1" max="1" width="33" style="7" bestFit="1" customWidth="1"/>
    <col min="2" max="2" width="14" style="7" customWidth="1"/>
    <col min="3" max="3" width="11.28515625" style="7" customWidth="1"/>
    <col min="4" max="4" width="12.7109375" style="7" customWidth="1"/>
    <col min="5" max="5" width="13.42578125" style="7" customWidth="1"/>
    <col min="6" max="6" width="12.28515625" style="7" bestFit="1" customWidth="1"/>
    <col min="7" max="7" width="11.7109375" style="7" customWidth="1"/>
    <col min="8" max="8" width="12.42578125" style="7" customWidth="1"/>
    <col min="9" max="9" width="12.42578125" style="7" bestFit="1" customWidth="1"/>
    <col min="10" max="11" width="11.7109375" style="7" customWidth="1"/>
    <col min="12" max="12" width="13.85546875" style="7" customWidth="1"/>
    <col min="13" max="13" width="13" style="7" customWidth="1"/>
    <col min="14" max="14" width="9" style="7" customWidth="1"/>
    <col min="15" max="16384" width="9.140625" style="7"/>
  </cols>
  <sheetData>
    <row r="2" spans="1:15" s="21" customFormat="1" ht="15" customHeight="1" x14ac:dyDescent="0.2">
      <c r="A2" s="106" t="s">
        <v>68</v>
      </c>
      <c r="B2" s="106"/>
      <c r="C2" s="106"/>
      <c r="D2" s="106"/>
      <c r="E2" s="106"/>
      <c r="F2" s="106"/>
      <c r="G2" s="27"/>
      <c r="H2" s="27"/>
      <c r="I2" s="27"/>
      <c r="J2" s="27"/>
      <c r="K2" s="27"/>
      <c r="L2" s="27"/>
      <c r="M2" s="27"/>
      <c r="N2" s="27"/>
    </row>
    <row r="3" spans="1:15" s="22" customFormat="1" ht="14.25" customHeight="1" x14ac:dyDescent="0.2">
      <c r="A3" s="107" t="s">
        <v>69</v>
      </c>
      <c r="B3" s="107"/>
      <c r="C3" s="107"/>
      <c r="D3" s="107"/>
      <c r="E3" s="107"/>
      <c r="F3" s="28"/>
      <c r="G3" s="28"/>
      <c r="H3" s="28"/>
      <c r="I3" s="28"/>
      <c r="J3" s="28"/>
      <c r="K3" s="28"/>
      <c r="L3" s="28"/>
      <c r="M3" s="28"/>
      <c r="N3" s="28"/>
    </row>
    <row r="4" spans="1:15" x14ac:dyDescent="0.2">
      <c r="M4" s="105"/>
      <c r="N4" s="105"/>
    </row>
    <row r="5" spans="1:15" s="14" customFormat="1" ht="24" customHeight="1" x14ac:dyDescent="0.2">
      <c r="A5" s="109" t="s">
        <v>41</v>
      </c>
      <c r="B5" s="108" t="s">
        <v>37</v>
      </c>
      <c r="C5" s="108"/>
      <c r="D5" s="108"/>
      <c r="E5" s="108"/>
      <c r="F5" s="108" t="s">
        <v>38</v>
      </c>
      <c r="G5" s="108"/>
      <c r="H5" s="108"/>
      <c r="I5" s="108"/>
      <c r="J5" s="108" t="s">
        <v>39</v>
      </c>
      <c r="K5" s="108"/>
      <c r="L5" s="108"/>
      <c r="M5" s="108"/>
      <c r="N5" s="108"/>
    </row>
    <row r="6" spans="1:15" s="13" customFormat="1" ht="24" x14ac:dyDescent="0.2">
      <c r="A6" s="109"/>
      <c r="B6" s="61" t="s">
        <v>70</v>
      </c>
      <c r="C6" s="61" t="s">
        <v>71</v>
      </c>
      <c r="D6" s="61" t="s">
        <v>72</v>
      </c>
      <c r="E6" s="61" t="s">
        <v>73</v>
      </c>
      <c r="F6" s="79" t="s">
        <v>74</v>
      </c>
      <c r="G6" s="79" t="s">
        <v>71</v>
      </c>
      <c r="H6" s="79" t="s">
        <v>72</v>
      </c>
      <c r="I6" s="79" t="s">
        <v>75</v>
      </c>
      <c r="J6" s="61" t="s">
        <v>76</v>
      </c>
      <c r="K6" s="61" t="s">
        <v>71</v>
      </c>
      <c r="L6" s="61" t="s">
        <v>77</v>
      </c>
      <c r="M6" s="61" t="s">
        <v>75</v>
      </c>
      <c r="N6" s="61" t="s">
        <v>40</v>
      </c>
    </row>
    <row r="7" spans="1:15" ht="14.25" customHeight="1" x14ac:dyDescent="0.2">
      <c r="A7" s="49" t="s">
        <v>0</v>
      </c>
      <c r="B7" s="47">
        <v>18363528.452660542</v>
      </c>
      <c r="C7" s="94">
        <v>20224626.096513499</v>
      </c>
      <c r="D7" s="38">
        <f>B7/$B$16</f>
        <v>0.43096899107247749</v>
      </c>
      <c r="E7" s="76">
        <f>C7/$C$16</f>
        <v>0.433788567115582</v>
      </c>
      <c r="F7" s="83"/>
      <c r="G7" s="84"/>
      <c r="H7" s="84"/>
      <c r="I7" s="84"/>
      <c r="J7" s="78">
        <f>B7</f>
        <v>18363528.452660542</v>
      </c>
      <c r="K7" s="47">
        <f>C7</f>
        <v>20224626.096513499</v>
      </c>
      <c r="L7" s="38">
        <f t="shared" ref="L7:L15" si="0">J7/$J$16</f>
        <v>0.36289772697910933</v>
      </c>
      <c r="M7" s="38">
        <f t="shared" ref="M7:M16" si="1">K7/$K$16</f>
        <v>0.36357261972560895</v>
      </c>
      <c r="N7" s="50">
        <f>K7/J7*100</f>
        <v>110.13474969503105</v>
      </c>
    </row>
    <row r="8" spans="1:15" ht="14.25" customHeight="1" x14ac:dyDescent="0.2">
      <c r="A8" s="49" t="s">
        <v>55</v>
      </c>
      <c r="B8" s="47">
        <v>7756969.3299999991</v>
      </c>
      <c r="C8" s="46">
        <v>8360443.0999999996</v>
      </c>
      <c r="D8" s="38">
        <f>B8/$B$16</f>
        <v>0.18204634553474985</v>
      </c>
      <c r="E8" s="76">
        <f>C8/$C$16</f>
        <v>0.17931924256565371</v>
      </c>
      <c r="F8" s="83"/>
      <c r="G8" s="84"/>
      <c r="H8" s="84"/>
      <c r="I8" s="84"/>
      <c r="J8" s="78">
        <f t="shared" ref="J8:J11" si="2">B8</f>
        <v>7756969.3299999991</v>
      </c>
      <c r="K8" s="47">
        <f>C8</f>
        <v>8360443.0999999996</v>
      </c>
      <c r="L8" s="38">
        <f t="shared" si="0"/>
        <v>0.1532922469317613</v>
      </c>
      <c r="M8" s="38">
        <f t="shared" si="1"/>
        <v>0.15029341879689381</v>
      </c>
      <c r="N8" s="50">
        <f t="shared" ref="N8:N15" si="3">K8/J8*100</f>
        <v>107.77976222834957</v>
      </c>
    </row>
    <row r="9" spans="1:15" ht="14.25" customHeight="1" x14ac:dyDescent="0.2">
      <c r="A9" s="49" t="s">
        <v>1</v>
      </c>
      <c r="B9" s="47">
        <v>3133795.52</v>
      </c>
      <c r="C9" s="46">
        <v>3921381.4099999997</v>
      </c>
      <c r="D9" s="38">
        <f>B9/$B$16</f>
        <v>7.3546252124883818E-2</v>
      </c>
      <c r="E9" s="76">
        <f>C9/$C$16</f>
        <v>8.4107879910364461E-2</v>
      </c>
      <c r="F9" s="83"/>
      <c r="G9" s="84"/>
      <c r="H9" s="84"/>
      <c r="I9" s="84"/>
      <c r="J9" s="78">
        <f t="shared" si="2"/>
        <v>3133795.52</v>
      </c>
      <c r="K9" s="47">
        <f t="shared" ref="K9:K10" si="4">C9</f>
        <v>3921381.4099999997</v>
      </c>
      <c r="L9" s="38">
        <f t="shared" si="0"/>
        <v>6.1929670757830284E-2</v>
      </c>
      <c r="M9" s="38">
        <f t="shared" si="1"/>
        <v>7.0493610382383193E-2</v>
      </c>
      <c r="N9" s="50">
        <f t="shared" si="3"/>
        <v>125.13201276131763</v>
      </c>
    </row>
    <row r="10" spans="1:15" ht="14.25" customHeight="1" x14ac:dyDescent="0.2">
      <c r="A10" s="49" t="s">
        <v>2</v>
      </c>
      <c r="B10" s="47">
        <v>6494257.6199999982</v>
      </c>
      <c r="C10" s="46">
        <v>7120871.3499999996</v>
      </c>
      <c r="D10" s="38">
        <f>B10/$B$16</f>
        <v>0.15241208471842727</v>
      </c>
      <c r="E10" s="76">
        <f>C10/$C$16</f>
        <v>0.15273224655873371</v>
      </c>
      <c r="F10" s="83"/>
      <c r="G10" s="84"/>
      <c r="H10" s="84"/>
      <c r="I10" s="84"/>
      <c r="J10" s="78">
        <f t="shared" si="2"/>
        <v>6494257.6199999982</v>
      </c>
      <c r="K10" s="47">
        <f t="shared" si="4"/>
        <v>7120871.3499999996</v>
      </c>
      <c r="L10" s="38">
        <f t="shared" si="0"/>
        <v>0.12833869780474075</v>
      </c>
      <c r="M10" s="38">
        <f t="shared" si="1"/>
        <v>0.12800997353888488</v>
      </c>
      <c r="N10" s="50">
        <f t="shared" si="3"/>
        <v>109.64873533920574</v>
      </c>
    </row>
    <row r="11" spans="1:15" ht="12" x14ac:dyDescent="0.2">
      <c r="A11" s="49" t="s">
        <v>3</v>
      </c>
      <c r="B11" s="70">
        <v>6861309.2599999998</v>
      </c>
      <c r="C11" s="71">
        <v>6995912.5630000019</v>
      </c>
      <c r="D11" s="72">
        <f>B11/$B$16</f>
        <v>0.16102632654946167</v>
      </c>
      <c r="E11" s="77">
        <f>C11/$C$16</f>
        <v>0.15005206384966624</v>
      </c>
      <c r="F11" s="83"/>
      <c r="G11" s="84"/>
      <c r="H11" s="85"/>
      <c r="I11" s="85"/>
      <c r="J11" s="78">
        <f t="shared" si="2"/>
        <v>6861309.2599999998</v>
      </c>
      <c r="K11" s="47">
        <f>C11</f>
        <v>6995912.5630000019</v>
      </c>
      <c r="L11" s="38">
        <f t="shared" si="0"/>
        <v>0.13559232589605977</v>
      </c>
      <c r="M11" s="38">
        <f t="shared" si="1"/>
        <v>0.12576362330573246</v>
      </c>
      <c r="N11" s="50">
        <f t="shared" si="3"/>
        <v>101.9617728614087</v>
      </c>
    </row>
    <row r="12" spans="1:15" ht="14.45" customHeight="1" x14ac:dyDescent="0.2">
      <c r="A12" s="68" t="s">
        <v>6</v>
      </c>
      <c r="B12" s="75"/>
      <c r="C12" s="75"/>
      <c r="D12" s="75"/>
      <c r="E12" s="75"/>
      <c r="F12" s="80">
        <v>1077405.51</v>
      </c>
      <c r="G12" s="81">
        <v>1902687.5899999999</v>
      </c>
      <c r="H12" s="82">
        <f>F12/$F$16</f>
        <v>0.13479988308378232</v>
      </c>
      <c r="I12" s="82">
        <f t="shared" ref="I12:I16" si="5">G12/$G$16</f>
        <v>0.21131021671442124</v>
      </c>
      <c r="J12" s="48">
        <f>F12</f>
        <v>1077405.51</v>
      </c>
      <c r="K12" s="47">
        <f>G12</f>
        <v>1902687.5899999999</v>
      </c>
      <c r="L12" s="38">
        <f t="shared" si="0"/>
        <v>2.1291551436952792E-2</v>
      </c>
      <c r="M12" s="38">
        <f t="shared" si="1"/>
        <v>3.4204098919532459E-2</v>
      </c>
      <c r="N12" s="50">
        <f t="shared" si="3"/>
        <v>176.59902166269779</v>
      </c>
    </row>
    <row r="13" spans="1:15" ht="14.25" customHeight="1" x14ac:dyDescent="0.2">
      <c r="A13" s="68" t="s">
        <v>59</v>
      </c>
      <c r="B13" s="75"/>
      <c r="C13" s="75"/>
      <c r="D13" s="75"/>
      <c r="E13" s="75"/>
      <c r="F13" s="69">
        <v>2361231.9</v>
      </c>
      <c r="G13" s="48">
        <v>2540726.1357577732</v>
      </c>
      <c r="H13" s="39">
        <f>F13/$F$16</f>
        <v>0.29542617064738896</v>
      </c>
      <c r="I13" s="39">
        <f t="shared" si="5"/>
        <v>0.2821700173904898</v>
      </c>
      <c r="J13" s="48">
        <f t="shared" ref="J13:J15" si="6">F13</f>
        <v>2361231.9</v>
      </c>
      <c r="K13" s="47">
        <f t="shared" ref="K13:K15" si="7">G13</f>
        <v>2540726.1357577732</v>
      </c>
      <c r="L13" s="38">
        <f t="shared" si="0"/>
        <v>4.6662366199912757E-2</v>
      </c>
      <c r="M13" s="38">
        <f t="shared" si="1"/>
        <v>4.5673944861804837E-2</v>
      </c>
      <c r="N13" s="50">
        <f t="shared" si="3"/>
        <v>107.60171992245968</v>
      </c>
    </row>
    <row r="14" spans="1:15" ht="14.25" customHeight="1" x14ac:dyDescent="0.2">
      <c r="A14" s="68" t="s">
        <v>4</v>
      </c>
      <c r="B14" s="75"/>
      <c r="C14" s="75"/>
      <c r="D14" s="75"/>
      <c r="E14" s="75"/>
      <c r="F14" s="69">
        <v>1094470</v>
      </c>
      <c r="G14" s="48">
        <v>1069464.6100000001</v>
      </c>
      <c r="H14" s="39">
        <f>F14/$F$16</f>
        <v>0.13693491138606412</v>
      </c>
      <c r="I14" s="39">
        <f t="shared" si="5"/>
        <v>0.11877346533148095</v>
      </c>
      <c r="J14" s="48">
        <f t="shared" si="6"/>
        <v>1094470</v>
      </c>
      <c r="K14" s="47">
        <f t="shared" si="7"/>
        <v>1069464.6100000001</v>
      </c>
      <c r="L14" s="38">
        <f t="shared" si="0"/>
        <v>2.1628777730310401E-2</v>
      </c>
      <c r="M14" s="38">
        <f t="shared" si="1"/>
        <v>1.9225475324290735E-2</v>
      </c>
      <c r="N14" s="50">
        <f t="shared" si="3"/>
        <v>97.715296901696718</v>
      </c>
    </row>
    <row r="15" spans="1:15" ht="14.25" customHeight="1" x14ac:dyDescent="0.2">
      <c r="A15" s="68" t="s">
        <v>5</v>
      </c>
      <c r="B15" s="75"/>
      <c r="C15" s="75"/>
      <c r="D15" s="75"/>
      <c r="E15" s="75"/>
      <c r="F15" s="69">
        <v>3459522</v>
      </c>
      <c r="G15" s="48">
        <v>3491360.1699999436</v>
      </c>
      <c r="H15" s="39">
        <f>F15/$F$16</f>
        <v>0.43283903488276454</v>
      </c>
      <c r="I15" s="39">
        <f t="shared" si="5"/>
        <v>0.38774630056360793</v>
      </c>
      <c r="J15" s="48">
        <f t="shared" si="6"/>
        <v>3459522</v>
      </c>
      <c r="K15" s="47">
        <f t="shared" si="7"/>
        <v>3491360.1699999436</v>
      </c>
      <c r="L15" s="38">
        <f t="shared" si="0"/>
        <v>6.8366636263322803E-2</v>
      </c>
      <c r="M15" s="38">
        <f t="shared" si="1"/>
        <v>6.2763235144868812E-2</v>
      </c>
      <c r="N15" s="50">
        <f t="shared" si="3"/>
        <v>100.92030546416365</v>
      </c>
    </row>
    <row r="16" spans="1:15" s="20" customFormat="1" ht="18.2" customHeight="1" x14ac:dyDescent="0.2">
      <c r="A16" s="51" t="s">
        <v>54</v>
      </c>
      <c r="B16" s="73">
        <f>SUM(B7:B15)</f>
        <v>42609860.182660535</v>
      </c>
      <c r="C16" s="73">
        <f>SUM(C7:C15)</f>
        <v>46623234.519513495</v>
      </c>
      <c r="D16" s="74">
        <f>B16/B16</f>
        <v>1</v>
      </c>
      <c r="E16" s="74">
        <f>C16/C16</f>
        <v>1</v>
      </c>
      <c r="F16" s="59">
        <f>SUM(F7:F15)</f>
        <v>7992629.4100000001</v>
      </c>
      <c r="G16" s="59">
        <f>SUM(G7:G15)</f>
        <v>9004238.5057577174</v>
      </c>
      <c r="H16" s="52">
        <f>SUM(H7:H15)</f>
        <v>0.99999999999999989</v>
      </c>
      <c r="I16" s="52">
        <f t="shared" si="5"/>
        <v>1</v>
      </c>
      <c r="J16" s="59">
        <f>SUM(J7:J15)</f>
        <v>50602489.592660531</v>
      </c>
      <c r="K16" s="59">
        <f>SUM(K7:K15)</f>
        <v>55627473.025271207</v>
      </c>
      <c r="L16" s="58">
        <f>J16/J16</f>
        <v>1</v>
      </c>
      <c r="M16" s="58">
        <f t="shared" si="1"/>
        <v>1</v>
      </c>
      <c r="N16" s="53">
        <f>K16/J16*100</f>
        <v>109.9303087122012</v>
      </c>
      <c r="O16" s="7"/>
    </row>
    <row r="17" spans="1:8" x14ac:dyDescent="0.2">
      <c r="A17" s="7" t="s">
        <v>57</v>
      </c>
      <c r="B17" s="36"/>
      <c r="C17" s="37"/>
      <c r="D17" s="36"/>
      <c r="E17" s="36"/>
      <c r="F17" s="36"/>
      <c r="G17" s="35"/>
      <c r="H17" s="35"/>
    </row>
    <row r="18" spans="1:8" ht="12" x14ac:dyDescent="0.2">
      <c r="A18" s="13"/>
      <c r="D18" s="93"/>
    </row>
    <row r="19" spans="1:8" ht="12" x14ac:dyDescent="0.2">
      <c r="A19" s="13"/>
      <c r="C19" s="93"/>
      <c r="G19" s="93"/>
    </row>
    <row r="20" spans="1:8" ht="12" x14ac:dyDescent="0.2">
      <c r="A20" s="66" t="s">
        <v>43</v>
      </c>
    </row>
  </sheetData>
  <mergeCells count="7">
    <mergeCell ref="M4:N4"/>
    <mergeCell ref="A2:F2"/>
    <mergeCell ref="A3:E3"/>
    <mergeCell ref="J5:N5"/>
    <mergeCell ref="B5:E5"/>
    <mergeCell ref="F5:I5"/>
    <mergeCell ref="A5:A6"/>
  </mergeCells>
  <hyperlinks>
    <hyperlink ref="A20" location="Sadržaj!A1" display="Sadržaj/ Contents" xr:uid="{3C965740-07F2-469A-9226-F16365057A36}"/>
  </hyperlink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0" fitToHeight="0" orientation="landscape" horizontalDpi="4294967294" verticalDpi="4294967294" r:id="rId1"/>
  <ignoredErrors>
    <ignoredError sqref="I1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Naslov</vt:lpstr>
      <vt:lpstr>Sadržaj</vt:lpstr>
      <vt:lpstr>Tabela 1</vt:lpstr>
      <vt:lpstr>Tabela 2</vt:lpstr>
      <vt:lpstr>Sadržaj!Print_Area</vt:lpstr>
      <vt:lpstr>'Tabela 1'!Print_Area</vt:lpstr>
      <vt:lpstr>'Tabela 2'!Print_Area</vt:lpstr>
      <vt:lpstr>Tablela_1__Podaci_o_osiguranju_za_period_od_1.januara_do_31._marta_2018.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Nerma Kurtagic</dc:creator>
  <cp:lastModifiedBy>ANO</cp:lastModifiedBy>
  <cp:lastPrinted>2019-05-24T12:34:07Z</cp:lastPrinted>
  <dcterms:created xsi:type="dcterms:W3CDTF">2018-02-21T07:14:25Z</dcterms:created>
  <dcterms:modified xsi:type="dcterms:W3CDTF">2019-08-22T12:27:20Z</dcterms:modified>
</cp:coreProperties>
</file>