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<sst xmlns="http://schemas.openxmlformats.org/spreadsheetml/2006/main" count="425" uniqueCount="370">
  <si>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</si>
  <si>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</si>
  <si>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</si>
  <si>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</si>
  <si>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</si>
  <si>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</si>
  <si>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</si>
  <si>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</si>
  <si>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</si>
  <si>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</si>
  <si>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</si>
  <si>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</si>
  <si>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</si>
  <si>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</si>
  <si>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</si>
  <si>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</si>
  <si>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</si>
  <si>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</si>
  <si>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</si>
  <si>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</si>
  <si>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</si>
  <si>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</si>
  <si>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</si>
  <si>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</si>
  <si>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</si>
  <si>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</si>
  <si>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</si>
  <si>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</si>
  <si>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</si>
  <si>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</si>
  <si>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</si>
  <si>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</si>
  <si>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</si>
  <si>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</si>
  <si>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</si>
  <si>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</si>
  <si>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</si>
  <si>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</si>
  <si>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</si>
  <si>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</si>
  <si>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</si>
  <si>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</si>
  <si>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</si>
  <si>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</si>
  <si>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</si>
  <si>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</si>
  <si>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</si>
  <si>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</si>
  <si>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</si>
  <si>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</si>
  <si>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</si>
  <si>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</si>
  <si>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</si>
  <si>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</si>
  <si>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</si>
  <si>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</si>
  <si>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</si>
  <si>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</si>
  <si>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</si>
  <si>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</si>
  <si>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</si>
  <si>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</si>
  <si>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</si>
  <si>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</si>
  <si>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</si>
  <si>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</si>
  <si>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</si>
  <si>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</si>
  <si>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</si>
  <si>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</si>
  <si>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</si>
  <si>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</si>
  <si>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</si>
  <si>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</si>
  <si>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</si>
  <si>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</si>
  <si>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</si>
  <si>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</si>
  <si>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</si>
  <si>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</si>
  <si>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</si>
  <si>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</si>
  <si>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</si>
  <si>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</si>
  <si>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</si>
  <si>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</si>
  <si>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</si>
  <si>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</si>
  <si>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</si>
  <si>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</si>
  <si>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</si>
  <si>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</si>
  <si>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</si>
  <si>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</si>
  <si>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</si>
  <si>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</si>
  <si>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</si>
  <si>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</si>
  <si>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</si>
  <si>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</si>
  <si>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</si>
  <si>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</si>
  <si>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</si>
  <si>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</si>
  <si>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</si>
  <si>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</si>
  <si>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</si>
  <si>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</si>
  <si>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</si>
  <si>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</si>
  <si>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</si>
  <si>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</si>
  <si>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</si>
  <si>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</si>
  <si>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</si>
  <si>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</si>
  <si>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</si>
  <si>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</si>
  <si>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</si>
  <si>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</si>
  <si>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</si>
  <si>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</si>
  <si>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</si>
  <si>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</si>
  <si>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</si>
  <si>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</si>
  <si>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</si>
  <si>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</si>
  <si>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</si>
  <si>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</si>
  <si>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</si>
  <si>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</si>
  <si>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</si>
  <si>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</si>
  <si>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</si>
  <si>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</si>
  <si>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</si>
  <si>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</si>
  <si>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</si>
  <si>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</si>
  <si>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</si>
  <si>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</si>
  <si>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</si>
  <si>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</si>
  <si>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</si>
  <si>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</si>
  <si>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</si>
  <si>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</si>
  <si>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</si>
  <si>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</si>
  <si>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</si>
  <si>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</si>
  <si>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</si>
  <si>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</si>
  <si>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</si>
  <si>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</si>
  <si>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</si>
  <si>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</si>
  <si>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</si>
  <si>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</si>
  <si>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</si>
  <si>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</si>
  <si>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</si>
  <si>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</si>
  <si>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</si>
  <si>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</si>
  <si>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</si>
  <si>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</si>
  <si>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</si>
  <si>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</si>
  <si>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</si>
  <si>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</si>
  <si>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</si>
  <si>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</si>
  <si>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</si>
  <si>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</si>
  <si>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</si>
  <si>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</si>
  <si>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</si>
  <si>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</si>
  <si>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</si>
  <si>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</si>
  <si>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</si>
  <si>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</si>
  <si>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</si>
  <si>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</si>
  <si>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</si>
  <si>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</si>
  <si>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</si>
  <si>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</si>
  <si>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</si>
  <si>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</si>
  <si>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</si>
  <si>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</si>
  <si>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</si>
  <si>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</si>
  <si>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</si>
  <si>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</si>
  <si>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</si>
  <si>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</si>
  <si>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</si>
  <si>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</si>
  <si>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</si>
  <si>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</si>
  <si>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</si>
  <si>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</si>
  <si>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</si>
  <si>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</si>
  <si>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</si>
  <si>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</si>
  <si>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</si>
  <si>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</si>
  <si>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</si>
  <si>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</si>
  <si>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</si>
  <si>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</si>
  <si>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</si>
  <si>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</si>
  <si>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</si>
  <si>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</si>
  <si>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</si>
  <si>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</si>
  <si>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</si>
  <si>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</si>
  <si>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</si>
  <si>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</si>
  <si>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</si>
  <si>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</si>
  <si>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</si>
  <si>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</si>
  <si>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</si>
  <si>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</si>
  <si>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</si>
  <si>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</si>
  <si>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</si>
  <si>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</si>
  <si>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</si>
  <si>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</si>
  <si>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</si>
  <si>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</si>
  <si>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</si>
  <si>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</si>
  <si>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</si>
  <si>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</si>
  <si>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</si>
  <si>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</si>
  <si>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</si>
  <si>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</si>
  <si>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</si>
  <si>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</si>
  <si>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</si>
  <si>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</si>
  <si>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</si>
  <si>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</si>
  <si>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</si>
  <si>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</si>
  <si>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</si>
  <si>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</si>
  <si>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</si>
  <si>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</si>
  <si>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</si>
  <si>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</si>
  <si>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</si>
  <si>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</si>
  <si>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</si>
  <si>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</si>
  <si>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</si>
  <si>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</si>
  <si>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</si>
  <si>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</si>
  <si>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</si>
  <si>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</si>
  <si>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</si>
  <si>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</si>
  <si>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</si>
  <si>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</si>
  <si>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</si>
  <si>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</si>
  <si>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</si>
  <si>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</si>
  <si>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</si>
  <si>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</si>
  <si>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</si>
  <si>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</si>
  <si>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</si>
  <si>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</si>
  <si>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</si>
  <si>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</si>
  <si>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</si>
  <si>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</si>
  <si>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</si>
  <si>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</si>
  <si>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</si>
  <si>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</si>
  <si>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</si>
  <si>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</si>
  <si>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</si>
  <si>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</si>
  <si>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</si>
  <si>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</si>
  <si>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</si>
  <si>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</si>
  <si>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</si>
  <si>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</si>
  <si>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</si>
  <si>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</si>
  <si>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</si>
  <si>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</si>
  <si>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</si>
  <si>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</si>
  <si>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</si>
  <si>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</si>
  <si>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</si>
  <si>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</si>
  <si>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</si>
  <si>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</si>
  <si>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</si>
  <si>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</si>
  <si>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</si>
  <si>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</si>
  <si>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</si>
  <si>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</si>
  <si>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</si>
  <si>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</si>
  <si>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</si>
  <si>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</si>
  <si>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</si>
  <si>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</si>
  <si>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</si>
  <si>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</si>
  <si>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</si>
  <si>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</si>
  <si>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</si>
  <si>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</si>
  <si>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</si>
  <si>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</si>
  <si>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</si>
  <si>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</si>
  <si>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</si>
  <si>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</si>
  <si>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</si>
  <si>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</si>
  <si>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</si>
  <si>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</si>
  <si>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>Izvršni direktor:</t>
  </si>
  <si>
    <t xml:space="preserve">Datum, </t>
  </si>
  <si>
    <t>Datum,</t>
  </si>
  <si>
    <t>Naziv društva za osiguranje:Uniqa životno osiguranje</t>
  </si>
  <si>
    <t>Sjedište: Podgorica</t>
  </si>
  <si>
    <t>Vrsta osiguranja: životno osiguranje</t>
  </si>
  <si>
    <t>Šifra djelatnosti: 6511</t>
  </si>
  <si>
    <t>Sjedište:Podgorica</t>
  </si>
  <si>
    <t>Vrsta osiguranja:6511</t>
  </si>
  <si>
    <t>Šifra djelatnosti:životno osiguranje</t>
  </si>
  <si>
    <t>U  Podgorici</t>
  </si>
  <si>
    <t xml:space="preserve">Lice odgovorno za sastavljanje bilansa: Nataša Milačić </t>
  </si>
  <si>
    <t>Izvršni direktor: Željko Labović</t>
  </si>
  <si>
    <t>Naziv društva za osiguranje: uniqa životno osiguranje</t>
  </si>
  <si>
    <t xml:space="preserve"> Nataša Milačić</t>
  </si>
  <si>
    <t>Željko Labović</t>
  </si>
  <si>
    <t>U Podgorici</t>
  </si>
  <si>
    <t>Naziv društva za osiguranje: Uniqa životno osiguranje</t>
  </si>
  <si>
    <t>Šifra djelatnosti: Podgorica</t>
  </si>
  <si>
    <t>Lice odgovorno za sastavljanje bilansa: Nataša Milačić</t>
  </si>
  <si>
    <t>od  01.01. do 30.09.2012.</t>
  </si>
  <si>
    <t>Datum, 16.10.2012.</t>
  </si>
  <si>
    <t>od 01.01. do 30.09.2012.</t>
  </si>
  <si>
    <t>16.10.2012.</t>
  </si>
  <si>
    <t>Datum,16.10.2012.</t>
  </si>
  <si>
    <t>od 01.01. do 30.09.2012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</si>
</sst>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28">
      <selection activeCell="D44" sqref="D4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347</v>
      </c>
      <c r="B1" s="56"/>
      <c r="C1" s="41"/>
      <c r="D1" s="41"/>
      <c r="E1" s="41"/>
    </row>
    <row r="2" spans="1:5" ht="15">
      <c r="A2" s="56" t="s">
        <v>348</v>
      </c>
      <c r="B2" s="56"/>
      <c r="C2" s="41"/>
      <c r="D2" s="41"/>
      <c r="E2" s="41"/>
    </row>
    <row r="3" spans="1:5" ht="15">
      <c r="A3" s="56" t="s">
        <v>349</v>
      </c>
      <c r="B3" s="56"/>
      <c r="C3" s="41"/>
      <c r="D3" s="41"/>
      <c r="E3" s="41"/>
    </row>
    <row r="4" spans="1:5" ht="15">
      <c r="A4" s="56" t="s">
        <v>350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364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78283.23999999999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119325.14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-41041.9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33687.9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77828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-44140.1</v>
      </c>
      <c r="E21" s="37"/>
    </row>
    <row r="22" spans="1:5" ht="15">
      <c r="A22" s="10" t="s">
        <v>57</v>
      </c>
      <c r="B22" s="11" t="s">
        <v>74</v>
      </c>
      <c r="C22" s="37"/>
      <c r="D22" s="37">
        <f>+D25</f>
        <v>1491530.55</v>
      </c>
      <c r="E22" s="37"/>
    </row>
    <row r="23" spans="1:5" ht="15">
      <c r="A23" s="10" t="s">
        <v>57</v>
      </c>
      <c r="B23" s="11" t="s">
        <v>75</v>
      </c>
      <c r="C23" s="37"/>
      <c r="D23" s="39">
        <f>+D25</f>
        <v>1491530.55</v>
      </c>
      <c r="E23" s="39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1491530.55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+D41+D42</f>
        <v>2020000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2020000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393443.04000000004</v>
      </c>
      <c r="E43" s="37"/>
    </row>
    <row r="44" spans="1:5" ht="15">
      <c r="A44" s="10">
        <v>11</v>
      </c>
      <c r="B44" s="11" t="s">
        <v>108</v>
      </c>
      <c r="C44" s="37"/>
      <c r="D44" s="37">
        <v>97413.3</v>
      </c>
      <c r="E44" s="37"/>
    </row>
    <row r="45" spans="1:5" ht="15">
      <c r="A45" s="10" t="s">
        <v>57</v>
      </c>
      <c r="B45" s="11" t="s">
        <v>109</v>
      </c>
      <c r="C45" s="37"/>
      <c r="D45" s="39">
        <f>+D46+D47+D48+D49+D50+D51</f>
        <v>296029.74000000005</v>
      </c>
      <c r="E45" s="39"/>
    </row>
    <row r="46" spans="1:5" ht="15">
      <c r="A46" s="10">
        <v>12</v>
      </c>
      <c r="B46" s="11" t="s">
        <v>110</v>
      </c>
      <c r="C46" s="37"/>
      <c r="D46" s="37">
        <v>72974.41</v>
      </c>
      <c r="E46" s="37"/>
    </row>
    <row r="47" spans="1:5" ht="15">
      <c r="A47" s="10">
        <v>13</v>
      </c>
      <c r="B47" s="11" t="s">
        <v>111</v>
      </c>
      <c r="C47" s="37"/>
      <c r="D47" s="37">
        <v>3212.19</v>
      </c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212618.45</v>
      </c>
      <c r="E49" s="37"/>
    </row>
    <row r="50" spans="1:5" ht="15">
      <c r="A50" s="10">
        <v>16</v>
      </c>
      <c r="B50" s="11" t="s">
        <v>114</v>
      </c>
      <c r="C50" s="37"/>
      <c r="D50" s="37">
        <v>984.66</v>
      </c>
      <c r="E50" s="37"/>
    </row>
    <row r="51" spans="1:5" ht="15">
      <c r="A51" s="10">
        <v>17</v>
      </c>
      <c r="B51" s="11" t="s">
        <v>115</v>
      </c>
      <c r="C51" s="37"/>
      <c r="D51" s="37">
        <v>6240.03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/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110980.3</v>
      </c>
      <c r="E54" s="37"/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110980.3</v>
      </c>
      <c r="E56" s="37"/>
    </row>
    <row r="57" spans="1:5" ht="15">
      <c r="A57" s="10"/>
      <c r="B57" s="11" t="s">
        <v>123</v>
      </c>
      <c r="C57" s="37"/>
      <c r="D57" s="37">
        <v>112720.37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4240645.399999999</v>
      </c>
      <c r="E58" s="37"/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+D64+D653</f>
        <v>2825801.3</v>
      </c>
      <c r="E63" s="37"/>
    </row>
    <row r="64" spans="1:5" ht="15">
      <c r="A64" s="9">
        <v>900</v>
      </c>
      <c r="B64" s="11" t="s">
        <v>127</v>
      </c>
      <c r="C64" s="37"/>
      <c r="D64" s="37">
        <v>2825801.3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-1575253.88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9">
        <f>+D76+D77</f>
        <v>-1575253.88</v>
      </c>
      <c r="E75" s="37"/>
    </row>
    <row r="76" spans="1:5" ht="15">
      <c r="A76" s="9" t="s">
        <v>140</v>
      </c>
      <c r="B76" s="11" t="s">
        <v>141</v>
      </c>
      <c r="C76" s="37"/>
      <c r="D76" s="37">
        <v>-1357975.42</v>
      </c>
      <c r="E76" s="37"/>
    </row>
    <row r="77" spans="1:5" ht="15">
      <c r="A77" s="9" t="s">
        <v>142</v>
      </c>
      <c r="B77" s="11" t="s">
        <v>143</v>
      </c>
      <c r="C77" s="37"/>
      <c r="D77" s="37">
        <v>-217278.46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2743696.61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+D80+D81+D82+D83+D84</f>
        <v>43445.32</v>
      </c>
      <c r="E79" s="37"/>
    </row>
    <row r="80" spans="1:5" ht="15">
      <c r="A80" s="9">
        <v>980</v>
      </c>
      <c r="B80" s="11" t="s">
        <v>146</v>
      </c>
      <c r="C80" s="37"/>
      <c r="D80" s="37">
        <v>27281.31</v>
      </c>
      <c r="E80" s="37"/>
    </row>
    <row r="81" spans="1:5" ht="15">
      <c r="A81" s="9">
        <v>982</v>
      </c>
      <c r="B81" s="11" t="s">
        <v>147</v>
      </c>
      <c r="C81" s="37"/>
      <c r="D81" s="37">
        <v>8003.5</v>
      </c>
      <c r="E81" s="37"/>
    </row>
    <row r="82" spans="1:5" ht="15">
      <c r="A82" s="9">
        <v>983</v>
      </c>
      <c r="B82" s="11" t="s">
        <v>148</v>
      </c>
      <c r="C82" s="37"/>
      <c r="D82" s="37">
        <v>8160.51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</f>
        <v>2700251.29</v>
      </c>
      <c r="E86" s="37"/>
    </row>
    <row r="87" spans="1:5" ht="15">
      <c r="A87" s="9">
        <v>970</v>
      </c>
      <c r="B87" s="11" t="s">
        <v>154</v>
      </c>
      <c r="C87" s="37"/>
      <c r="D87" s="37">
        <v>2700251.29</v>
      </c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170554.32</v>
      </c>
      <c r="E94" s="37"/>
    </row>
    <row r="95" spans="1:5" ht="15">
      <c r="A95" s="9">
        <v>22</v>
      </c>
      <c r="B95" s="11" t="s">
        <v>162</v>
      </c>
      <c r="C95" s="37"/>
      <c r="D95" s="37">
        <v>49980.6</v>
      </c>
      <c r="E95" s="37"/>
    </row>
    <row r="96" spans="1:5" ht="15">
      <c r="A96" s="9">
        <v>23</v>
      </c>
      <c r="B96" s="11" t="s">
        <v>163</v>
      </c>
      <c r="C96" s="37"/>
      <c r="D96" s="37"/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112057.84</v>
      </c>
      <c r="E98" s="37"/>
    </row>
    <row r="99" spans="1:5" ht="15">
      <c r="A99" s="9">
        <v>26</v>
      </c>
      <c r="B99" s="11" t="s">
        <v>166</v>
      </c>
      <c r="C99" s="37"/>
      <c r="D99" s="37">
        <v>930.17</v>
      </c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7585.71</v>
      </c>
      <c r="E101" s="37"/>
    </row>
    <row r="102" spans="1:5" ht="15">
      <c r="A102" s="9" t="s">
        <v>57</v>
      </c>
      <c r="B102" s="11" t="s">
        <v>170</v>
      </c>
      <c r="C102" s="37"/>
      <c r="D102" s="37"/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75847.05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4240645.399999999</v>
      </c>
      <c r="E108" s="37"/>
    </row>
    <row r="110" spans="1:2" ht="15">
      <c r="A110" s="56" t="s">
        <v>363</v>
      </c>
      <c r="B110" s="56"/>
    </row>
    <row r="111" spans="1:2" ht="15">
      <c r="A111" s="56" t="s">
        <v>356</v>
      </c>
      <c r="B111" s="56"/>
    </row>
    <row r="112" spans="1:2" ht="15">
      <c r="A112" s="40"/>
      <c r="B112" s="39"/>
    </row>
    <row r="113" spans="1:2" ht="15">
      <c r="A113" s="56" t="s">
        <v>354</v>
      </c>
      <c r="B113" s="56"/>
    </row>
    <row r="114" spans="1:2" ht="15">
      <c r="A114" s="56" t="s">
        <v>365</v>
      </c>
      <c r="B114" s="56"/>
    </row>
  </sheetData>
  <sheetProtection password="DD00" sheet="1"/>
  <mergeCells count="20">
    <mergeCell ref="A1:B1"/>
    <mergeCell ref="A2:B2"/>
    <mergeCell ref="A3:B3"/>
    <mergeCell ref="A4:B4"/>
    <mergeCell ref="A113:B113"/>
    <mergeCell ref="A59:E59"/>
    <mergeCell ref="A60:A61"/>
    <mergeCell ref="B60:B61"/>
    <mergeCell ref="C60:C61"/>
    <mergeCell ref="D60:E60"/>
    <mergeCell ref="A114:B114"/>
    <mergeCell ref="A5:E5"/>
    <mergeCell ref="A6:E6"/>
    <mergeCell ref="A7:E7"/>
    <mergeCell ref="A8:A9"/>
    <mergeCell ref="B8:B9"/>
    <mergeCell ref="C8:C9"/>
    <mergeCell ref="D8:E8"/>
    <mergeCell ref="A110:B110"/>
    <mergeCell ref="A111:B111"/>
  </mergeCells>
  <printOptions/>
  <pageMargins left="0.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6">
      <selection activeCell="D92" sqref="D92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351</v>
      </c>
      <c r="B2" s="39"/>
    </row>
    <row r="3" spans="1:2" ht="15">
      <c r="A3" s="39" t="s">
        <v>352</v>
      </c>
      <c r="B3" s="39"/>
    </row>
    <row r="4" spans="1:2" ht="15">
      <c r="A4" s="39" t="s">
        <v>353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1070270.8399999999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1063132.18</v>
      </c>
      <c r="E11" s="38"/>
    </row>
    <row r="12" spans="1:5" ht="15">
      <c r="A12" s="19">
        <v>750</v>
      </c>
      <c r="B12" s="21" t="s">
        <v>181</v>
      </c>
      <c r="C12" s="38"/>
      <c r="D12" s="38">
        <v>1100489.18</v>
      </c>
      <c r="E12" s="38"/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-43866.52</v>
      </c>
      <c r="E16" s="38"/>
    </row>
    <row r="17" spans="1:5" ht="15">
      <c r="A17" s="19">
        <v>756</v>
      </c>
      <c r="B17" s="21" t="s">
        <v>186</v>
      </c>
      <c r="C17" s="38"/>
      <c r="D17" s="38">
        <v>6509.52</v>
      </c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+D21+D22+D23+D24</f>
        <v>7138.66</v>
      </c>
      <c r="E20" s="38"/>
    </row>
    <row r="21" spans="1:5" ht="15">
      <c r="A21" s="19">
        <v>760</v>
      </c>
      <c r="B21" s="21" t="s">
        <v>190</v>
      </c>
      <c r="C21" s="38"/>
      <c r="D21" s="38"/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7138.66</v>
      </c>
      <c r="E24" s="38"/>
    </row>
    <row r="25" spans="1:5" ht="15.75" customHeight="1">
      <c r="A25" s="19"/>
      <c r="B25" s="20" t="s">
        <v>194</v>
      </c>
      <c r="C25" s="38"/>
      <c r="D25" s="38">
        <f>+D26+D37+D43</f>
        <v>691177.6</v>
      </c>
      <c r="E25" s="38"/>
    </row>
    <row r="26" spans="1:5" ht="17.25" customHeight="1">
      <c r="A26" s="19"/>
      <c r="B26" s="20" t="s">
        <v>195</v>
      </c>
      <c r="C26" s="38"/>
      <c r="D26" s="38">
        <f>+D27+D28+D29+D30+D31+D32+D33+D34+D35+D36</f>
        <v>208604.08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233722.48</v>
      </c>
      <c r="E27" s="38"/>
    </row>
    <row r="28" spans="1:5" ht="15.75" customHeight="1">
      <c r="A28" s="19"/>
      <c r="B28" s="21" t="s">
        <v>197</v>
      </c>
      <c r="C28" s="38"/>
      <c r="D28" s="38">
        <v>9734.65</v>
      </c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>
        <v>-13208.2</v>
      </c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-24205.01</v>
      </c>
      <c r="E32" s="38"/>
    </row>
    <row r="33" spans="1:5" ht="27.75" customHeight="1">
      <c r="A33" s="19">
        <v>406</v>
      </c>
      <c r="B33" s="21" t="s">
        <v>202</v>
      </c>
      <c r="C33" s="38"/>
      <c r="D33" s="38"/>
      <c r="E33" s="38"/>
    </row>
    <row r="34" spans="1:5" ht="18.75" customHeight="1">
      <c r="A34" s="19">
        <v>407</v>
      </c>
      <c r="B34" s="21" t="s">
        <v>203</v>
      </c>
      <c r="C34" s="38"/>
      <c r="D34" s="38">
        <v>2560.16</v>
      </c>
      <c r="E34" s="38"/>
    </row>
    <row r="35" spans="1:5" ht="28.5" customHeight="1">
      <c r="A35" s="19">
        <v>408</v>
      </c>
      <c r="B35" s="21" t="s">
        <v>204</v>
      </c>
      <c r="C35" s="38"/>
      <c r="D35" s="38"/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+D38+D39+D40+D41+D42</f>
        <v>440475.75</v>
      </c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440475.75</v>
      </c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+D44+D45+D46+D47+D48+D49+D50+D51+D52</f>
        <v>42097.77</v>
      </c>
      <c r="E43" s="38"/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10548.24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31549.53</v>
      </c>
      <c r="E48" s="38"/>
    </row>
    <row r="49" spans="1:5" ht="16.5" customHeight="1">
      <c r="A49" s="19">
        <v>429</v>
      </c>
      <c r="B49" s="21" t="s">
        <v>220</v>
      </c>
      <c r="C49" s="38"/>
      <c r="D49" s="38"/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379093.2399999999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736445.0599999999</v>
      </c>
      <c r="E54" s="38"/>
    </row>
    <row r="55" spans="1:5" ht="18.75" customHeight="1">
      <c r="A55" s="19"/>
      <c r="B55" s="20" t="s">
        <v>226</v>
      </c>
      <c r="C55" s="38"/>
      <c r="D55" s="38">
        <v>430858.42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26908.14</v>
      </c>
      <c r="E57" s="38"/>
    </row>
    <row r="58" spans="1:5" ht="15">
      <c r="A58" s="18"/>
      <c r="B58" s="20" t="s">
        <v>229</v>
      </c>
      <c r="C58" s="38"/>
      <c r="D58" s="38">
        <f>+D59+D60+D61</f>
        <v>224622.94</v>
      </c>
      <c r="E58" s="38"/>
    </row>
    <row r="59" spans="1:5" ht="18" customHeight="1">
      <c r="A59" s="19"/>
      <c r="B59" s="21" t="s">
        <v>230</v>
      </c>
      <c r="C59" s="38"/>
      <c r="D59" s="38">
        <v>126906.51</v>
      </c>
      <c r="E59" s="38"/>
    </row>
    <row r="60" spans="1:5" ht="15">
      <c r="A60" s="19"/>
      <c r="B60" s="21" t="s">
        <v>231</v>
      </c>
      <c r="C60" s="38"/>
      <c r="D60" s="38">
        <v>88686.88</v>
      </c>
      <c r="E60" s="38"/>
    </row>
    <row r="61" spans="1:5" ht="15">
      <c r="A61" s="19"/>
      <c r="B61" s="21" t="s">
        <v>232</v>
      </c>
      <c r="C61" s="38"/>
      <c r="D61" s="38">
        <v>9029.55</v>
      </c>
      <c r="E61" s="38"/>
    </row>
    <row r="62" spans="1:5" ht="15">
      <c r="A62" s="18"/>
      <c r="B62" s="20" t="s">
        <v>233</v>
      </c>
      <c r="C62" s="38"/>
      <c r="D62" s="38">
        <f>+D63+D64+D65+D66</f>
        <v>4635.400000000001</v>
      </c>
      <c r="E62" s="38"/>
    </row>
    <row r="63" spans="1:5" ht="30">
      <c r="A63" s="19"/>
      <c r="B63" s="21" t="s">
        <v>234</v>
      </c>
      <c r="C63" s="38"/>
      <c r="D63" s="38">
        <v>349.87</v>
      </c>
      <c r="E63" s="38"/>
    </row>
    <row r="64" spans="1:5" ht="14.25" customHeight="1">
      <c r="A64" s="19"/>
      <c r="B64" s="21" t="s">
        <v>235</v>
      </c>
      <c r="C64" s="38"/>
      <c r="D64" s="38">
        <v>1373.76</v>
      </c>
      <c r="E64" s="38"/>
    </row>
    <row r="65" spans="1:5" ht="15.75" customHeight="1">
      <c r="A65" s="19"/>
      <c r="B65" s="21" t="s">
        <v>236</v>
      </c>
      <c r="C65" s="38"/>
      <c r="D65" s="38">
        <v>2841.31</v>
      </c>
      <c r="E65" s="38"/>
    </row>
    <row r="66" spans="1:5" ht="15">
      <c r="A66" s="19"/>
      <c r="B66" s="21" t="s">
        <v>237</v>
      </c>
      <c r="C66" s="38"/>
      <c r="D66" s="38">
        <v>70.46</v>
      </c>
      <c r="E66" s="38"/>
    </row>
    <row r="67" spans="1:5" ht="15">
      <c r="A67" s="18"/>
      <c r="B67" s="20" t="s">
        <v>238</v>
      </c>
      <c r="C67" s="38"/>
      <c r="D67" s="38">
        <f>+D68+D69+D70+D71+D72+D73</f>
        <v>49524.56</v>
      </c>
      <c r="E67" s="38"/>
    </row>
    <row r="68" spans="1:5" ht="44.25" customHeight="1">
      <c r="A68" s="19"/>
      <c r="B68" s="21" t="s">
        <v>239</v>
      </c>
      <c r="C68" s="38"/>
      <c r="D68" s="38">
        <v>22448.48</v>
      </c>
      <c r="E68" s="38"/>
    </row>
    <row r="69" spans="1:5" ht="15.75" customHeight="1">
      <c r="A69" s="19"/>
      <c r="B69" s="21" t="s">
        <v>240</v>
      </c>
      <c r="C69" s="38"/>
      <c r="D69" s="38"/>
      <c r="E69" s="38"/>
    </row>
    <row r="70" spans="1:5" ht="15.75" customHeight="1">
      <c r="A70" s="19"/>
      <c r="B70" s="21" t="s">
        <v>241</v>
      </c>
      <c r="C70" s="38"/>
      <c r="D70" s="38">
        <v>8046.15</v>
      </c>
      <c r="E70" s="38"/>
    </row>
    <row r="71" spans="1:5" ht="15.75" customHeight="1">
      <c r="A71" s="19"/>
      <c r="B71" s="21" t="s">
        <v>242</v>
      </c>
      <c r="C71" s="38"/>
      <c r="D71" s="38">
        <v>1465.6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17564.33</v>
      </c>
      <c r="E73" s="38"/>
    </row>
    <row r="74" spans="1:5" ht="15.75" customHeight="1">
      <c r="A74" s="19"/>
      <c r="B74" s="20" t="s">
        <v>245</v>
      </c>
      <c r="C74" s="38"/>
      <c r="D74" s="38">
        <v>9189.2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-9293.6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-357351.82000000007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140073.36000000002</v>
      </c>
      <c r="E77" s="38"/>
    </row>
    <row r="78" spans="1:5" ht="31.5" customHeight="1">
      <c r="A78" s="19"/>
      <c r="B78" s="20" t="s">
        <v>249</v>
      </c>
      <c r="C78" s="38"/>
      <c r="D78" s="38">
        <f>+D79+D80+D81+D82+D83+D84</f>
        <v>140256.48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140256.48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+D86+D87+D88+D89+D90+D91</f>
        <v>183.12</v>
      </c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>
        <v>183.12</v>
      </c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140073.36000000002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/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v>0</v>
      </c>
      <c r="E109" s="38"/>
    </row>
    <row r="110" spans="1:5" ht="32.25" customHeight="1">
      <c r="A110" s="19"/>
      <c r="B110" s="20" t="s">
        <v>289</v>
      </c>
      <c r="C110" s="38"/>
      <c r="D110" s="38">
        <f>+D76+D77</f>
        <v>-217278.46000000005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-217278.46000000005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355</v>
      </c>
      <c r="B119" s="43"/>
      <c r="C119" s="62"/>
      <c r="D119" s="62"/>
      <c r="E119" s="46"/>
    </row>
    <row r="120" spans="1:2" ht="15">
      <c r="A120" s="42" t="s">
        <v>356</v>
      </c>
      <c r="B120" s="42"/>
    </row>
    <row r="121" spans="1:3" ht="15">
      <c r="A121" s="42"/>
      <c r="B121" s="42"/>
      <c r="C121" s="5"/>
    </row>
    <row r="122" spans="1:2" ht="15">
      <c r="A122" s="39" t="s">
        <v>360</v>
      </c>
      <c r="B122" s="39"/>
    </row>
    <row r="123" spans="1:3" ht="15">
      <c r="A123" s="44" t="s">
        <v>345</v>
      </c>
      <c r="B123" s="45" t="s">
        <v>367</v>
      </c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0">
      <selection activeCell="D22" sqref="D2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361</v>
      </c>
      <c r="B1" s="39"/>
      <c r="C1" s="39"/>
      <c r="D1" s="39"/>
      <c r="E1" s="39"/>
    </row>
    <row r="2" spans="1:5" ht="15">
      <c r="A2" s="39" t="s">
        <v>348</v>
      </c>
      <c r="B2" s="39"/>
      <c r="C2" s="39"/>
      <c r="D2" s="39"/>
      <c r="E2" s="39"/>
    </row>
    <row r="3" spans="1:5" ht="15">
      <c r="A3" s="39" t="s">
        <v>349</v>
      </c>
      <c r="B3" s="39"/>
      <c r="C3" s="39"/>
      <c r="D3" s="39"/>
      <c r="E3" s="39"/>
    </row>
    <row r="4" spans="1:5" ht="15">
      <c r="A4" s="39" t="s">
        <v>362</v>
      </c>
      <c r="B4" s="39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369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</f>
        <v>1139548.66</v>
      </c>
      <c r="E11" s="48"/>
    </row>
    <row r="12" spans="1:5" ht="17.25" customHeight="1">
      <c r="A12" s="31"/>
      <c r="B12" s="32" t="s">
        <v>8</v>
      </c>
      <c r="C12" s="48"/>
      <c r="D12" s="48">
        <v>1139548.66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/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+D17+D18+D19+D20+D21+D22+D23+D24</f>
        <v>1168304.79</v>
      </c>
      <c r="E16" s="48"/>
    </row>
    <row r="17" spans="1:5" ht="26.25">
      <c r="A17" s="19"/>
      <c r="B17" s="32" t="s">
        <v>13</v>
      </c>
      <c r="C17" s="48"/>
      <c r="D17" s="48">
        <v>233729.28</v>
      </c>
      <c r="E17" s="48"/>
    </row>
    <row r="18" spans="1:5" ht="26.25">
      <c r="A18" s="19"/>
      <c r="B18" s="32" t="s">
        <v>14</v>
      </c>
      <c r="C18" s="48"/>
      <c r="D18" s="48">
        <v>20530.11</v>
      </c>
      <c r="E18" s="48"/>
    </row>
    <row r="19" spans="1:5" ht="26.25">
      <c r="A19" s="19"/>
      <c r="B19" s="32" t="s">
        <v>15</v>
      </c>
      <c r="C19" s="48"/>
      <c r="D19" s="48">
        <v>483114.42</v>
      </c>
      <c r="E19" s="48"/>
    </row>
    <row r="20" spans="1:5" ht="15">
      <c r="A20" s="19"/>
      <c r="B20" s="32" t="s">
        <v>16</v>
      </c>
      <c r="C20" s="48"/>
      <c r="D20" s="48"/>
      <c r="E20" s="48"/>
    </row>
    <row r="21" spans="1:5" ht="15">
      <c r="A21" s="19"/>
      <c r="B21" s="32" t="s">
        <v>17</v>
      </c>
      <c r="C21" s="48"/>
      <c r="D21" s="48">
        <v>32598.38</v>
      </c>
      <c r="E21" s="48"/>
    </row>
    <row r="22" spans="1:5" ht="15">
      <c r="A22" s="19"/>
      <c r="B22" s="32" t="s">
        <v>18</v>
      </c>
      <c r="C22" s="48"/>
      <c r="D22" s="48">
        <v>138862.37</v>
      </c>
      <c r="E22" s="48"/>
    </row>
    <row r="23" spans="1:5" ht="15">
      <c r="A23" s="19"/>
      <c r="B23" s="32" t="s">
        <v>19</v>
      </c>
      <c r="C23" s="48"/>
      <c r="D23" s="48">
        <f>265235.56-3132.18-2633.15</f>
        <v>259470.23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-28756.13000000012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+D28+D29+D30+D31+D32</f>
        <v>342523.63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156006.02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f>186517.61</f>
        <v>186517.61</v>
      </c>
      <c r="E32" s="48"/>
    </row>
    <row r="33" spans="1:5" ht="15">
      <c r="A33" s="28">
        <v>2</v>
      </c>
      <c r="B33" s="29" t="s">
        <v>30</v>
      </c>
      <c r="C33" s="48"/>
      <c r="D33" s="48">
        <f>+D34+D35+D36</f>
        <v>275996.3</v>
      </c>
      <c r="E33" s="48"/>
    </row>
    <row r="34" spans="1:5" ht="26.25">
      <c r="A34" s="31"/>
      <c r="B34" s="32" t="s">
        <v>31</v>
      </c>
      <c r="C34" s="48"/>
      <c r="D34" s="48">
        <v>275996.3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66527.33000000002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+D52</f>
        <v>3132.18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v>3132.18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-3132.18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+D58-D59</f>
        <v>34639.020000000004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37">
        <v>97413.3</v>
      </c>
      <c r="E58" s="48"/>
    </row>
    <row r="59" spans="1:5" ht="15">
      <c r="A59" s="30"/>
      <c r="B59" s="34" t="s">
        <v>56</v>
      </c>
      <c r="C59" s="48"/>
      <c r="D59" s="48">
        <v>62774.28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363</v>
      </c>
      <c r="B61" s="50"/>
      <c r="C61" s="49"/>
      <c r="D61" s="35"/>
      <c r="E61" s="35"/>
    </row>
    <row r="62" spans="1:7" ht="15">
      <c r="A62" s="49" t="s">
        <v>356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360</v>
      </c>
      <c r="B64" s="49"/>
      <c r="C64" s="49"/>
      <c r="D64" s="35"/>
      <c r="E64" s="35"/>
    </row>
    <row r="65" spans="1:5" ht="15">
      <c r="A65" s="53" t="s">
        <v>346</v>
      </c>
      <c r="B65" s="53" t="s">
        <v>367</v>
      </c>
      <c r="C65" s="54"/>
      <c r="D65" s="35"/>
      <c r="E65" s="3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6">
      <selection activeCell="J19" sqref="J19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357</v>
      </c>
      <c r="B1" s="39"/>
      <c r="C1" s="39"/>
    </row>
    <row r="2" spans="1:3" ht="15">
      <c r="A2" s="39" t="s">
        <v>348</v>
      </c>
      <c r="B2" s="39"/>
      <c r="C2" s="39"/>
    </row>
    <row r="3" spans="1:3" ht="15">
      <c r="A3" s="39" t="s">
        <v>349</v>
      </c>
      <c r="B3" s="39"/>
      <c r="C3" s="39"/>
    </row>
    <row r="4" spans="1:3" ht="15">
      <c r="A4" s="39" t="s">
        <v>350</v>
      </c>
      <c r="B4" s="39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2825801.3</v>
      </c>
      <c r="C8" s="38"/>
      <c r="D8" s="38"/>
      <c r="E8" s="38"/>
      <c r="F8" s="38"/>
      <c r="G8" s="38"/>
      <c r="H8" s="38"/>
      <c r="I8" s="38"/>
      <c r="J8" s="38">
        <v>-1047516</v>
      </c>
      <c r="K8" s="38">
        <f>+B8+J8</f>
        <v>1778285.2999999998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-310459.42</v>
      </c>
      <c r="K15" s="38">
        <v>-310459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+B8</f>
        <v>2825801.3</v>
      </c>
      <c r="C19" s="38"/>
      <c r="D19" s="38"/>
      <c r="E19" s="38"/>
      <c r="F19" s="38"/>
      <c r="G19" s="38"/>
      <c r="H19" s="38"/>
      <c r="I19" s="38"/>
      <c r="J19" s="38">
        <f>+J8+J15</f>
        <v>-1357975.42</v>
      </c>
      <c r="K19" s="38">
        <f>+B19+J19</f>
        <v>1467825.88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2825801.3</v>
      </c>
      <c r="C22" s="38"/>
      <c r="D22" s="38"/>
      <c r="E22" s="38"/>
      <c r="F22" s="38"/>
      <c r="G22" s="38"/>
      <c r="H22" s="38"/>
      <c r="I22" s="38"/>
      <c r="J22" s="38">
        <f>+J19</f>
        <v>-1357975.42</v>
      </c>
      <c r="K22" s="38">
        <f>+K19</f>
        <v>1467825.88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-217278.46</v>
      </c>
      <c r="K29" s="38">
        <f>+J29</f>
        <v>-217278.46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2825801.3</v>
      </c>
      <c r="C33" s="38"/>
      <c r="D33" s="38"/>
      <c r="E33" s="38"/>
      <c r="F33" s="38"/>
      <c r="G33" s="38"/>
      <c r="H33" s="38"/>
      <c r="I33" s="38"/>
      <c r="J33" s="38">
        <f>+J22+J29</f>
        <v>-1575253.88</v>
      </c>
      <c r="K33" s="38">
        <f>+K22+K29</f>
        <v>1250547.42</v>
      </c>
    </row>
    <row r="35" spans="1:3" ht="15">
      <c r="A35" s="55" t="s">
        <v>343</v>
      </c>
      <c r="B35" s="39" t="s">
        <v>358</v>
      </c>
      <c r="C35" s="39"/>
    </row>
    <row r="36" spans="1:3" ht="15">
      <c r="A36" s="55" t="s">
        <v>344</v>
      </c>
      <c r="B36" s="39" t="s">
        <v>359</v>
      </c>
      <c r="C36" s="39"/>
    </row>
    <row r="37" spans="1:3" ht="15">
      <c r="A37" s="39"/>
      <c r="B37" s="39"/>
      <c r="C37" s="39"/>
    </row>
    <row r="38" spans="1:3" ht="15">
      <c r="A38" s="39" t="s">
        <v>360</v>
      </c>
      <c r="B38" s="39"/>
      <c r="C38" s="39"/>
    </row>
    <row r="39" spans="1:3" ht="15">
      <c r="A39" s="39" t="s">
        <v>368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1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2012-04-18T15:50:42Z</cp:lastPrinted>
  <dcterms:created xsi:type="dcterms:W3CDTF">2012-02-03T11:53:42Z</dcterms:created>
  <dcterms:modified xsi:type="dcterms:W3CDTF">2012-10-22T09:39:33Z</dcterms:modified>
  <cp:category/>
  <cp:version/>
  <cp:contentType/>
  <cp:contentStatus/>
</cp:coreProperties>
</file>