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<sst xmlns="http://schemas.openxmlformats.org/spreadsheetml/2006/main" count="422" uniqueCount="364">
  <si>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</si>
  <si>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</si>
  <si>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</si>
  <si>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</si>
  <si>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</si>
  <si>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</si>
  <si>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</si>
  <si>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</si>
  <si>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</si>
  <si>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</si>
  <si>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</si>
  <si>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</si>
  <si>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</si>
  <si>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</si>
  <si>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</si>
  <si>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</si>
  <si>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</si>
  <si>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</si>
  <si>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</si>
  <si>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</si>
  <si>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</si>
  <si>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</si>
  <si>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</si>
  <si>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</si>
  <si>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</si>
  <si>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</si>
  <si>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</si>
  <si>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</si>
  <si>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</si>
  <si>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</si>
  <si>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</si>
  <si>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</si>
  <si>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</si>
  <si>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</si>
  <si>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</si>
  <si>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</si>
  <si>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</si>
  <si>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</si>
  <si>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</si>
  <si>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</si>
  <si>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</si>
  <si>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</si>
  <si>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</si>
  <si>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</si>
  <si>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</si>
  <si>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</si>
  <si>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</si>
  <si>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</si>
  <si>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</si>
  <si>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</si>
  <si>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</si>
  <si>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</si>
  <si>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</si>
  <si>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</si>
  <si>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</si>
  <si>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</si>
  <si>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</si>
  <si>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</si>
  <si>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</si>
  <si>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</si>
  <si>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</si>
  <si>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</si>
  <si>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</si>
  <si>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</si>
  <si>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</si>
  <si>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</si>
  <si>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</si>
  <si>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</si>
  <si>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</si>
  <si>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</si>
  <si>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</si>
  <si>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</si>
  <si>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</si>
  <si>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</si>
  <si>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</si>
  <si>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</si>
  <si>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</si>
  <si>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</si>
  <si>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</si>
  <si>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</si>
  <si>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</si>
  <si>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</si>
  <si>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</si>
  <si>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</si>
  <si>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</si>
  <si>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</si>
  <si>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</si>
  <si>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</si>
  <si>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</si>
  <si>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</si>
  <si>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</si>
  <si>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</si>
  <si>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</si>
  <si>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</si>
  <si>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</si>
  <si>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</si>
  <si>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</si>
  <si>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</si>
  <si>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</si>
  <si>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</si>
  <si>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</si>
  <si>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</si>
  <si>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</si>
  <si>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</si>
  <si>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</si>
  <si>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</si>
  <si>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</si>
  <si>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</si>
  <si>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</si>
  <si>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</si>
  <si>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</si>
  <si>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</si>
  <si>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</si>
  <si>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</si>
  <si>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</si>
  <si>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</si>
  <si>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</si>
  <si>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</si>
  <si>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</si>
  <si>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</si>
  <si>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</si>
  <si>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</si>
  <si>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</si>
  <si>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</si>
  <si>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</si>
  <si>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</si>
  <si>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</si>
  <si>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</si>
  <si>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</si>
  <si>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</si>
  <si>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</si>
  <si>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</si>
  <si>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</si>
  <si>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</si>
  <si>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</si>
  <si>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</si>
  <si>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</si>
  <si>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</si>
  <si>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</si>
  <si>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</si>
  <si>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</si>
  <si>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</si>
  <si>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Izvršni direktor: Željko Labović</t>
  </si>
  <si>
    <t>U  Podgorici</t>
  </si>
  <si>
    <t>Naziv društva za osiguranje: UNIQA životno osiguranje</t>
  </si>
  <si>
    <t>Sjedište:Podgorica</t>
  </si>
  <si>
    <t>Vrsta osiguranja:6511</t>
  </si>
  <si>
    <t>Šifra djelatnosti:životno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</si>
  <si>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</si>
  <si>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</si>
  <si>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</si>
  <si>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</si>
  <si>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</si>
  <si>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</si>
  <si>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</si>
  <si>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</si>
  <si>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</si>
  <si>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</si>
  <si>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</si>
  <si>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</si>
  <si>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</si>
  <si>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</si>
  <si>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</si>
  <si>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</si>
  <si>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</si>
  <si>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</si>
  <si>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</si>
  <si>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</si>
  <si>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</si>
  <si>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</si>
  <si>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</si>
  <si>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</si>
  <si>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</si>
  <si>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</si>
  <si>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</si>
  <si>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</si>
  <si>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</si>
  <si>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</si>
  <si>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</si>
  <si>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</si>
  <si>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</si>
  <si>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</si>
  <si>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</si>
  <si>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</si>
  <si>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</si>
  <si>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</si>
  <si>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</si>
  <si>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</si>
  <si>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</si>
  <si>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</si>
  <si>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</si>
  <si>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</si>
  <si>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</si>
  <si>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</si>
  <si>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</si>
  <si>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</si>
  <si>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</si>
  <si>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</si>
  <si>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</si>
  <si>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</si>
  <si>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</si>
  <si>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</si>
  <si>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</si>
  <si>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</si>
  <si>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</si>
  <si>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</si>
  <si>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</si>
  <si>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</si>
  <si>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</si>
  <si>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</si>
  <si>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</si>
  <si>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</si>
  <si>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</si>
  <si>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</si>
  <si>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</si>
  <si>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</si>
  <si>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</si>
  <si>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</si>
  <si>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</si>
  <si>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</si>
  <si>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</si>
  <si>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</si>
  <si>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</si>
  <si>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</si>
  <si>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</si>
  <si>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</si>
  <si>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</si>
  <si>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</si>
  <si>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</si>
  <si>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</si>
  <si>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</si>
  <si>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</si>
  <si>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</si>
  <si>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</si>
  <si>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</si>
  <si>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</si>
  <si>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</si>
  <si>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</si>
  <si>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</si>
  <si>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</si>
  <si>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</si>
  <si>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</si>
  <si>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</si>
  <si>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</si>
  <si>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</si>
  <si>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</si>
  <si>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</si>
  <si>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</si>
  <si>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</si>
  <si>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</si>
  <si>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</si>
  <si>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</si>
  <si>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</si>
  <si>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</si>
  <si>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</si>
  <si>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</si>
  <si>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</si>
  <si>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</si>
  <si>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</si>
  <si>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</si>
  <si>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</si>
  <si>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</si>
  <si>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</si>
  <si>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</si>
  <si>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</si>
  <si>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</si>
  <si>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</si>
  <si>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</si>
  <si>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</si>
  <si>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</si>
  <si>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</si>
  <si>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U Podgorici</t>
  </si>
  <si>
    <t xml:space="preserve">Datum,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</si>
  <si>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</si>
  <si>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</si>
  <si>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</si>
  <si>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</si>
  <si>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</si>
  <si>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</si>
  <si>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</si>
  <si>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</si>
  <si>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</si>
  <si>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</si>
  <si>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</si>
  <si>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</si>
  <si>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</si>
  <si>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</si>
  <si>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</si>
  <si>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</si>
  <si>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</si>
  <si>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</si>
  <si>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</si>
  <si>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</si>
  <si>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</si>
  <si>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</si>
  <si>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</si>
  <si>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</si>
  <si>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</si>
  <si>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</si>
  <si>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</si>
  <si>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</si>
  <si>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</si>
  <si>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</si>
  <si>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</si>
  <si>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</si>
  <si>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</si>
  <si>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</si>
  <si>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</si>
  <si>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</si>
  <si>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</si>
  <si>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</si>
  <si>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</si>
  <si>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</si>
  <si>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</si>
  <si>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</si>
  <si>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</si>
  <si>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</si>
  <si>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</si>
  <si>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</si>
  <si>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</si>
  <si>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</si>
  <si>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</si>
  <si>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</si>
  <si>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</si>
  <si>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</si>
  <si>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</si>
  <si>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</si>
  <si>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</si>
  <si>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</si>
  <si>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</si>
  <si>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</si>
  <si>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</si>
  <si>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</si>
  <si>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</si>
  <si>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</si>
  <si>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</si>
  <si>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</si>
  <si>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</si>
  <si>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</si>
  <si>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</si>
  <si>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</si>
  <si>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</si>
  <si>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</si>
  <si>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</si>
  <si>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</si>
  <si>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</si>
  <si>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</si>
  <si>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</si>
  <si>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</si>
  <si>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</si>
  <si>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</si>
  <si>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</si>
  <si>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</si>
  <si>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</si>
  <si>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</si>
  <si>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</si>
  <si>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</si>
  <si>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</si>
  <si>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Izvršni direktor:  Željko Labović</t>
  </si>
  <si>
    <t>od 01.01.2013 do 30.09.2013.</t>
  </si>
  <si>
    <t>Datum, 17.10.2013.</t>
  </si>
  <si>
    <t>od 01.01. do 30.09.2013.</t>
  </si>
  <si>
    <t>od 01.01. do 30.09.2013</t>
  </si>
  <si>
    <t>19.10.2013.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</si>
</sst>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i_n_._-;\-* #,##0.00\ _D_i_n_._-;_-* &quot;-&quot;??\ _D_i_n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4" fontId="43" fillId="0" borderId="0" xfId="0" applyNumberFormat="1" applyFont="1" applyAlignment="1" applyProtection="1">
      <alignment/>
      <protection/>
    </xf>
    <xf numFmtId="0" fontId="43" fillId="0" borderId="0" xfId="0" applyFont="1" applyAlignment="1">
      <alignment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 applyProtection="1">
      <alignment/>
      <protection locked="0"/>
    </xf>
    <xf numFmtId="4" fontId="43" fillId="0" borderId="10" xfId="0" applyNumberFormat="1" applyFont="1" applyBorder="1" applyAlignment="1" applyProtection="1">
      <alignment/>
      <protection locked="0"/>
    </xf>
    <xf numFmtId="0" fontId="43" fillId="0" borderId="10" xfId="0" applyFont="1" applyBorder="1" applyAlignment="1">
      <alignment wrapText="1"/>
    </xf>
    <xf numFmtId="4" fontId="43" fillId="0" borderId="0" xfId="0" applyNumberFormat="1" applyFont="1" applyAlignment="1" applyProtection="1">
      <alignment/>
      <protection locked="0"/>
    </xf>
    <xf numFmtId="49" fontId="43" fillId="0" borderId="10" xfId="0" applyNumberFormat="1" applyFont="1" applyBorder="1" applyAlignment="1">
      <alignment horizontal="center" wrapText="1"/>
    </xf>
    <xf numFmtId="4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wrapText="1"/>
    </xf>
    <xf numFmtId="3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left"/>
      <protection locked="0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44" fillId="34" borderId="10" xfId="0" applyFont="1" applyFill="1" applyBorder="1" applyAlignment="1">
      <alignment/>
    </xf>
    <xf numFmtId="0" fontId="43" fillId="34" borderId="10" xfId="0" applyFont="1" applyFill="1" applyBorder="1" applyAlignment="1" applyProtection="1">
      <alignment/>
      <protection locked="0"/>
    </xf>
    <xf numFmtId="4" fontId="44" fillId="34" borderId="10" xfId="0" applyNumberFormat="1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 wrapText="1"/>
    </xf>
    <xf numFmtId="0" fontId="44" fillId="34" borderId="10" xfId="0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top" wrapText="1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3" fillId="34" borderId="10" xfId="0" applyFont="1" applyFill="1" applyBorder="1" applyAlignment="1">
      <alignment wrapText="1"/>
    </xf>
    <xf numFmtId="0" fontId="5" fillId="34" borderId="10" xfId="0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4" fontId="3" fillId="34" borderId="10" xfId="0" applyNumberFormat="1" applyFont="1" applyFill="1" applyBorder="1" applyAlignment="1" applyProtection="1">
      <alignment/>
      <protection locked="0"/>
    </xf>
    <xf numFmtId="0" fontId="5" fillId="35" borderId="10" xfId="0" applyFont="1" applyFill="1" applyBorder="1" applyAlignment="1">
      <alignment wrapText="1"/>
    </xf>
    <xf numFmtId="4" fontId="44" fillId="0" borderId="0" xfId="0" applyNumberFormat="1" applyFont="1" applyAlignment="1" applyProtection="1">
      <alignment/>
      <protection locked="0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5" fillId="35" borderId="10" xfId="0" applyFont="1" applyFill="1" applyBorder="1" applyAlignment="1" applyProtection="1">
      <alignment/>
      <protection locked="0"/>
    </xf>
    <xf numFmtId="4" fontId="5" fillId="35" borderId="1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3" fillId="35" borderId="0" xfId="0" applyFont="1" applyFill="1" applyAlignment="1">
      <alignment/>
    </xf>
    <xf numFmtId="4" fontId="43" fillId="0" borderId="10" xfId="0" applyNumberFormat="1" applyFont="1" applyFill="1" applyBorder="1" applyAlignment="1" applyProtection="1">
      <alignment/>
      <protection locked="0"/>
    </xf>
    <xf numFmtId="0" fontId="43" fillId="0" borderId="10" xfId="0" applyFont="1" applyFill="1" applyBorder="1" applyAlignment="1" applyProtection="1">
      <alignment/>
      <protection locked="0"/>
    </xf>
    <xf numFmtId="4" fontId="43" fillId="0" borderId="0" xfId="0" applyNumberFormat="1" applyFont="1" applyFill="1" applyAlignment="1" applyProtection="1">
      <alignment/>
      <protection locked="0"/>
    </xf>
    <xf numFmtId="164" fontId="43" fillId="0" borderId="0" xfId="42" applyFont="1" applyAlignment="1">
      <alignment/>
    </xf>
    <xf numFmtId="14" fontId="5" fillId="0" borderId="0" xfId="0" applyNumberFormat="1" applyFont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 applyProtection="1">
      <alignment horizontal="center"/>
      <protection/>
    </xf>
    <xf numFmtId="0" fontId="43" fillId="0" borderId="10" xfId="0" applyFont="1" applyBorder="1" applyAlignment="1">
      <alignment horizontal="center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4" fillId="0" borderId="0" xfId="0" applyFont="1" applyAlignment="1">
      <alignment horizontal="center"/>
    </xf>
    <xf numFmtId="0" fontId="44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D44" sqref="D44"/>
    </sheetView>
  </sheetViews>
  <sheetFormatPr defaultColWidth="9.140625" defaultRowHeight="15"/>
  <cols>
    <col min="1" max="1" width="21.8515625" style="19" customWidth="1"/>
    <col min="2" max="2" width="68.00390625" style="3" customWidth="1"/>
    <col min="3" max="3" width="10.00390625" style="3" customWidth="1"/>
    <col min="4" max="4" width="18.8515625" style="20" customWidth="1"/>
    <col min="5" max="5" width="17.00390625" style="3" customWidth="1"/>
    <col min="6" max="6" width="9.140625" style="3" customWidth="1"/>
    <col min="7" max="7" width="16.140625" style="3" bestFit="1" customWidth="1"/>
    <col min="8" max="8" width="9.140625" style="3" customWidth="1"/>
    <col min="9" max="9" width="12.00390625" style="3" customWidth="1"/>
    <col min="10" max="16384" width="9.140625" style="3" customWidth="1"/>
  </cols>
  <sheetData>
    <row r="1" spans="1:5" ht="12.75">
      <c r="A1" s="114" t="s">
        <v>144</v>
      </c>
      <c r="B1" s="114"/>
      <c r="C1" s="1"/>
      <c r="D1" s="2"/>
      <c r="E1" s="1"/>
    </row>
    <row r="2" spans="1:5" ht="12.75">
      <c r="A2" s="114" t="s">
        <v>0</v>
      </c>
      <c r="B2" s="114"/>
      <c r="C2" s="1"/>
      <c r="D2" s="2"/>
      <c r="E2" s="1"/>
    </row>
    <row r="3" spans="1:5" ht="12.75">
      <c r="A3" s="114" t="s">
        <v>1</v>
      </c>
      <c r="B3" s="114"/>
      <c r="C3" s="1"/>
      <c r="D3" s="2"/>
      <c r="E3" s="1"/>
    </row>
    <row r="4" spans="1:5" ht="12.75">
      <c r="A4" s="114" t="s">
        <v>2</v>
      </c>
      <c r="B4" s="114"/>
      <c r="C4" s="1"/>
      <c r="D4" s="2"/>
      <c r="E4" s="1"/>
    </row>
    <row r="5" spans="1:5" ht="12.75">
      <c r="A5" s="111" t="s">
        <v>3</v>
      </c>
      <c r="B5" s="111"/>
      <c r="C5" s="111"/>
      <c r="D5" s="111"/>
      <c r="E5" s="111"/>
    </row>
    <row r="6" spans="1:5" ht="12.75">
      <c r="A6" s="113" t="s">
        <v>359</v>
      </c>
      <c r="B6" s="113"/>
      <c r="C6" s="113"/>
      <c r="D6" s="113"/>
      <c r="E6" s="113"/>
    </row>
    <row r="7" spans="1:5" ht="12.75">
      <c r="A7" s="111" t="s">
        <v>4</v>
      </c>
      <c r="B7" s="111"/>
      <c r="C7" s="111"/>
      <c r="D7" s="111"/>
      <c r="E7" s="111"/>
    </row>
    <row r="8" spans="1:5" ht="12.75">
      <c r="A8" s="110" t="s">
        <v>5</v>
      </c>
      <c r="B8" s="110" t="s">
        <v>6</v>
      </c>
      <c r="C8" s="110" t="s">
        <v>7</v>
      </c>
      <c r="D8" s="110" t="s">
        <v>8</v>
      </c>
      <c r="E8" s="110"/>
    </row>
    <row r="9" spans="1:5" ht="12.75">
      <c r="A9" s="110"/>
      <c r="B9" s="110"/>
      <c r="C9" s="110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7">
        <v>4</v>
      </c>
      <c r="E10" s="6">
        <v>5</v>
      </c>
    </row>
    <row r="11" spans="1:5" ht="12" customHeight="1">
      <c r="A11" s="8" t="s">
        <v>11</v>
      </c>
      <c r="B11" s="50" t="s">
        <v>12</v>
      </c>
      <c r="C11" s="51"/>
      <c r="D11" s="52">
        <f>+D12+D13+D14+D15</f>
        <v>61559.71000000001</v>
      </c>
      <c r="E11" s="10"/>
    </row>
    <row r="12" spans="1:5" ht="12" customHeight="1">
      <c r="A12" s="8" t="s">
        <v>13</v>
      </c>
      <c r="B12" s="9" t="s">
        <v>14</v>
      </c>
      <c r="C12" s="10"/>
      <c r="D12" s="11"/>
      <c r="E12" s="10"/>
    </row>
    <row r="13" spans="1:5" ht="12" customHeight="1">
      <c r="A13" s="8" t="s">
        <v>15</v>
      </c>
      <c r="B13" s="9" t="s">
        <v>16</v>
      </c>
      <c r="C13" s="10"/>
      <c r="D13" s="11">
        <v>128179.6</v>
      </c>
      <c r="E13" s="10"/>
    </row>
    <row r="14" spans="1:5" ht="12" customHeight="1">
      <c r="A14" s="8" t="s">
        <v>17</v>
      </c>
      <c r="B14" s="12" t="s">
        <v>18</v>
      </c>
      <c r="C14" s="10"/>
      <c r="D14" s="11"/>
      <c r="E14" s="10"/>
    </row>
    <row r="15" spans="1:5" ht="12" customHeight="1">
      <c r="A15" s="8" t="s">
        <v>19</v>
      </c>
      <c r="B15" s="9" t="s">
        <v>20</v>
      </c>
      <c r="C15" s="10"/>
      <c r="D15" s="11">
        <v>-66619.89</v>
      </c>
      <c r="E15" s="10"/>
    </row>
    <row r="16" spans="1:5" ht="12" customHeight="1">
      <c r="A16" s="8" t="s">
        <v>11</v>
      </c>
      <c r="B16" s="53" t="s">
        <v>21</v>
      </c>
      <c r="C16" s="51"/>
      <c r="D16" s="52">
        <f>+D17+D18+D19+D20+D21</f>
        <v>26705.29</v>
      </c>
      <c r="E16" s="10"/>
    </row>
    <row r="17" spans="1:5" ht="12" customHeight="1">
      <c r="A17" s="8" t="s">
        <v>22</v>
      </c>
      <c r="B17" s="9" t="s">
        <v>23</v>
      </c>
      <c r="C17" s="10"/>
      <c r="D17" s="11"/>
      <c r="E17" s="10"/>
    </row>
    <row r="18" spans="1:5" ht="12" customHeight="1">
      <c r="A18" s="8" t="s">
        <v>24</v>
      </c>
      <c r="B18" s="9" t="s">
        <v>25</v>
      </c>
      <c r="C18" s="10"/>
      <c r="D18" s="11"/>
      <c r="E18" s="10"/>
    </row>
    <row r="19" spans="1:5" ht="12" customHeight="1">
      <c r="A19" s="8" t="s">
        <v>26</v>
      </c>
      <c r="B19" s="12" t="s">
        <v>27</v>
      </c>
      <c r="C19" s="10"/>
      <c r="D19" s="11"/>
      <c r="E19" s="10"/>
    </row>
    <row r="20" spans="1:5" ht="12" customHeight="1">
      <c r="A20" s="8" t="s">
        <v>28</v>
      </c>
      <c r="B20" s="12" t="s">
        <v>29</v>
      </c>
      <c r="C20" s="10"/>
      <c r="D20" s="11">
        <v>79404.22</v>
      </c>
      <c r="E20" s="10"/>
    </row>
    <row r="21" spans="1:5" ht="12" customHeight="1">
      <c r="A21" s="8" t="s">
        <v>30</v>
      </c>
      <c r="B21" s="12" t="s">
        <v>31</v>
      </c>
      <c r="C21" s="10"/>
      <c r="D21" s="11">
        <v>-52698.93</v>
      </c>
      <c r="E21" s="10"/>
    </row>
    <row r="22" spans="1:5" ht="12" customHeight="1">
      <c r="A22" s="8" t="s">
        <v>11</v>
      </c>
      <c r="B22" s="50" t="s">
        <v>32</v>
      </c>
      <c r="C22" s="51"/>
      <c r="D22" s="52">
        <f>+D25</f>
        <v>3058591.92</v>
      </c>
      <c r="E22" s="10"/>
    </row>
    <row r="23" spans="1:5" ht="12" customHeight="1">
      <c r="A23" s="8" t="s">
        <v>11</v>
      </c>
      <c r="B23" s="9" t="s">
        <v>33</v>
      </c>
      <c r="C23" s="10"/>
      <c r="D23" s="13">
        <f>+SUM(D24:D34)</f>
        <v>3058591.92</v>
      </c>
      <c r="E23" s="10"/>
    </row>
    <row r="24" spans="1:5" ht="12" customHeight="1">
      <c r="A24" s="14" t="s">
        <v>34</v>
      </c>
      <c r="B24" s="9" t="s">
        <v>35</v>
      </c>
      <c r="C24" s="10"/>
      <c r="D24" s="11"/>
      <c r="E24" s="10"/>
    </row>
    <row r="25" spans="1:5" ht="12" customHeight="1">
      <c r="A25" s="14" t="s">
        <v>36</v>
      </c>
      <c r="B25" s="9" t="s">
        <v>37</v>
      </c>
      <c r="C25" s="10"/>
      <c r="D25" s="97">
        <v>3058591.92</v>
      </c>
      <c r="E25" s="10"/>
    </row>
    <row r="26" spans="1:5" ht="12" customHeight="1">
      <c r="A26" s="14" t="s">
        <v>38</v>
      </c>
      <c r="B26" s="9" t="s">
        <v>39</v>
      </c>
      <c r="C26" s="10"/>
      <c r="D26" s="11"/>
      <c r="E26" s="10"/>
    </row>
    <row r="27" spans="1:5" ht="12" customHeight="1">
      <c r="A27" s="14" t="s">
        <v>40</v>
      </c>
      <c r="B27" s="9" t="s">
        <v>41</v>
      </c>
      <c r="C27" s="10"/>
      <c r="D27" s="11"/>
      <c r="E27" s="10"/>
    </row>
    <row r="28" spans="1:5" ht="12" customHeight="1">
      <c r="A28" s="14" t="s">
        <v>42</v>
      </c>
      <c r="B28" s="9" t="s">
        <v>43</v>
      </c>
      <c r="C28" s="10"/>
      <c r="D28" s="11"/>
      <c r="E28" s="10"/>
    </row>
    <row r="29" spans="1:5" ht="12" customHeight="1">
      <c r="A29" s="14" t="s">
        <v>44</v>
      </c>
      <c r="B29" s="12" t="s">
        <v>45</v>
      </c>
      <c r="C29" s="10"/>
      <c r="D29" s="11"/>
      <c r="E29" s="10"/>
    </row>
    <row r="30" spans="1:5" ht="12" customHeight="1">
      <c r="A30" s="8" t="s">
        <v>46</v>
      </c>
      <c r="B30" s="9" t="s">
        <v>47</v>
      </c>
      <c r="C30" s="10"/>
      <c r="D30" s="11"/>
      <c r="E30" s="10"/>
    </row>
    <row r="31" spans="1:5" ht="12" customHeight="1">
      <c r="A31" s="8" t="s">
        <v>48</v>
      </c>
      <c r="B31" s="9" t="s">
        <v>49</v>
      </c>
      <c r="C31" s="10"/>
      <c r="D31" s="11"/>
      <c r="E31" s="10"/>
    </row>
    <row r="32" spans="1:5" ht="12" customHeight="1">
      <c r="A32" s="14" t="s">
        <v>50</v>
      </c>
      <c r="B32" s="9" t="s">
        <v>51</v>
      </c>
      <c r="C32" s="10"/>
      <c r="D32" s="11"/>
      <c r="E32" s="10"/>
    </row>
    <row r="33" spans="1:5" ht="12" customHeight="1">
      <c r="A33" s="14" t="s">
        <v>52</v>
      </c>
      <c r="B33" s="9" t="s">
        <v>53</v>
      </c>
      <c r="C33" s="10"/>
      <c r="D33" s="11"/>
      <c r="E33" s="10"/>
    </row>
    <row r="34" spans="1:5" ht="12" customHeight="1">
      <c r="A34" s="14" t="s">
        <v>54</v>
      </c>
      <c r="B34" s="9" t="s">
        <v>55</v>
      </c>
      <c r="C34" s="10"/>
      <c r="D34" s="11"/>
      <c r="E34" s="10"/>
    </row>
    <row r="35" spans="1:5" ht="12" customHeight="1">
      <c r="A35" s="8" t="s">
        <v>11</v>
      </c>
      <c r="B35" s="12" t="s">
        <v>56</v>
      </c>
      <c r="C35" s="10"/>
      <c r="D35" s="11">
        <f>+SUM(D36:D38)</f>
        <v>0</v>
      </c>
      <c r="E35" s="10"/>
    </row>
    <row r="36" spans="1:5" ht="12" customHeight="1">
      <c r="A36" s="14" t="s">
        <v>57</v>
      </c>
      <c r="B36" s="12" t="s">
        <v>58</v>
      </c>
      <c r="C36" s="10"/>
      <c r="D36" s="11"/>
      <c r="E36" s="10"/>
    </row>
    <row r="37" spans="1:5" ht="12" customHeight="1">
      <c r="A37" s="8" t="s">
        <v>59</v>
      </c>
      <c r="B37" s="12" t="s">
        <v>60</v>
      </c>
      <c r="C37" s="10"/>
      <c r="D37" s="11"/>
      <c r="E37" s="10"/>
    </row>
    <row r="38" spans="1:5" ht="12" customHeight="1">
      <c r="A38" s="8" t="s">
        <v>61</v>
      </c>
      <c r="B38" s="12" t="s">
        <v>62</v>
      </c>
      <c r="C38" s="10"/>
      <c r="D38" s="11"/>
      <c r="E38" s="10"/>
    </row>
    <row r="39" spans="1:5" ht="12" customHeight="1">
      <c r="A39" s="8" t="s">
        <v>11</v>
      </c>
      <c r="B39" s="50" t="s">
        <v>63</v>
      </c>
      <c r="C39" s="51"/>
      <c r="D39" s="52">
        <f>+D41+D42</f>
        <v>1472680.8</v>
      </c>
      <c r="E39" s="10"/>
    </row>
    <row r="40" spans="1:5" ht="12" customHeight="1">
      <c r="A40" s="8" t="s">
        <v>64</v>
      </c>
      <c r="B40" s="9" t="s">
        <v>65</v>
      </c>
      <c r="C40" s="10"/>
      <c r="D40" s="11"/>
      <c r="E40" s="10"/>
    </row>
    <row r="41" spans="1:5" ht="12" customHeight="1">
      <c r="A41" s="8" t="s">
        <v>66</v>
      </c>
      <c r="B41" s="9" t="s">
        <v>67</v>
      </c>
      <c r="C41" s="10"/>
      <c r="D41" s="11">
        <v>1472680.8</v>
      </c>
      <c r="E41" s="10"/>
    </row>
    <row r="42" spans="1:5" ht="12" customHeight="1">
      <c r="A42" s="8">
        <v>186</v>
      </c>
      <c r="B42" s="9" t="s">
        <v>68</v>
      </c>
      <c r="C42" s="10"/>
      <c r="D42" s="11"/>
      <c r="E42" s="10"/>
    </row>
    <row r="43" spans="1:5" ht="12" customHeight="1">
      <c r="A43" s="8" t="s">
        <v>11</v>
      </c>
      <c r="B43" s="50" t="s">
        <v>69</v>
      </c>
      <c r="C43" s="51"/>
      <c r="D43" s="52">
        <f>+D44+D45+D52</f>
        <v>242934.37</v>
      </c>
      <c r="E43" s="10"/>
    </row>
    <row r="44" spans="1:5" ht="12" customHeight="1">
      <c r="A44" s="8">
        <v>11</v>
      </c>
      <c r="B44" s="9" t="s">
        <v>70</v>
      </c>
      <c r="C44" s="98"/>
      <c r="D44" s="97">
        <v>36316.07</v>
      </c>
      <c r="E44" s="98"/>
    </row>
    <row r="45" spans="1:5" ht="12" customHeight="1">
      <c r="A45" s="8" t="s">
        <v>11</v>
      </c>
      <c r="B45" s="9" t="s">
        <v>71</v>
      </c>
      <c r="C45" s="98"/>
      <c r="D45" s="99">
        <f>+SUM(D46:D51)</f>
        <v>206618.3</v>
      </c>
      <c r="E45" s="98"/>
    </row>
    <row r="46" spans="1:5" ht="12" customHeight="1">
      <c r="A46" s="8">
        <v>12</v>
      </c>
      <c r="B46" s="9" t="s">
        <v>72</v>
      </c>
      <c r="C46" s="98"/>
      <c r="D46" s="97">
        <v>111344.03</v>
      </c>
      <c r="E46" s="98"/>
    </row>
    <row r="47" spans="1:5" ht="12" customHeight="1">
      <c r="A47" s="8">
        <v>13</v>
      </c>
      <c r="B47" s="9" t="s">
        <v>73</v>
      </c>
      <c r="C47" s="98"/>
      <c r="D47" s="97"/>
      <c r="E47" s="98"/>
    </row>
    <row r="48" spans="1:5" ht="12" customHeight="1">
      <c r="A48" s="8">
        <v>14</v>
      </c>
      <c r="B48" s="9" t="s">
        <v>74</v>
      </c>
      <c r="C48" s="10"/>
      <c r="D48" s="11"/>
      <c r="E48" s="10"/>
    </row>
    <row r="49" spans="1:5" ht="12" customHeight="1">
      <c r="A49" s="8">
        <v>15</v>
      </c>
      <c r="B49" s="9" t="s">
        <v>75</v>
      </c>
      <c r="C49" s="10"/>
      <c r="D49" s="11"/>
      <c r="E49" s="10"/>
    </row>
    <row r="50" spans="1:5" ht="12" customHeight="1">
      <c r="A50" s="8">
        <v>16</v>
      </c>
      <c r="B50" s="9" t="s">
        <v>76</v>
      </c>
      <c r="C50" s="10"/>
      <c r="D50" s="11"/>
      <c r="E50" s="10"/>
    </row>
    <row r="51" spans="1:5" ht="12" customHeight="1">
      <c r="A51" s="8">
        <v>17</v>
      </c>
      <c r="B51" s="9" t="s">
        <v>77</v>
      </c>
      <c r="C51" s="10"/>
      <c r="D51" s="11">
        <v>95274.27</v>
      </c>
      <c r="E51" s="10"/>
    </row>
    <row r="52" spans="1:5" ht="12" customHeight="1">
      <c r="A52" s="14" t="s">
        <v>78</v>
      </c>
      <c r="B52" s="9" t="s">
        <v>79</v>
      </c>
      <c r="C52" s="10"/>
      <c r="D52" s="11"/>
      <c r="E52" s="10"/>
    </row>
    <row r="53" spans="1:5" ht="12" customHeight="1">
      <c r="A53" s="14" t="s">
        <v>80</v>
      </c>
      <c r="B53" s="50" t="s">
        <v>81</v>
      </c>
      <c r="C53" s="51"/>
      <c r="D53" s="52"/>
      <c r="E53" s="10"/>
    </row>
    <row r="54" spans="1:5" ht="12" customHeight="1">
      <c r="A54" s="8" t="s">
        <v>11</v>
      </c>
      <c r="B54" s="50" t="s">
        <v>82</v>
      </c>
      <c r="C54" s="54"/>
      <c r="D54" s="52">
        <f>+D55+D56</f>
        <v>104697.65</v>
      </c>
      <c r="E54" s="10"/>
    </row>
    <row r="55" spans="1:5" ht="12" customHeight="1">
      <c r="A55" s="8">
        <v>192</v>
      </c>
      <c r="B55" s="9" t="s">
        <v>83</v>
      </c>
      <c r="C55" s="10"/>
      <c r="D55" s="11"/>
      <c r="E55" s="10"/>
    </row>
    <row r="56" spans="1:5" ht="12" customHeight="1">
      <c r="A56" s="14" t="s">
        <v>84</v>
      </c>
      <c r="B56" s="9" t="s">
        <v>85</v>
      </c>
      <c r="C56" s="10"/>
      <c r="D56" s="11">
        <v>104697.65</v>
      </c>
      <c r="E56" s="10"/>
    </row>
    <row r="57" spans="1:5" ht="12" customHeight="1">
      <c r="A57" s="8"/>
      <c r="B57" s="50" t="s">
        <v>86</v>
      </c>
      <c r="C57" s="51"/>
      <c r="D57" s="52">
        <v>68332.4</v>
      </c>
      <c r="E57" s="10"/>
    </row>
    <row r="58" spans="1:9" ht="12" customHeight="1">
      <c r="A58" s="8"/>
      <c r="B58" s="50" t="s">
        <v>87</v>
      </c>
      <c r="C58" s="54"/>
      <c r="D58" s="52">
        <f>+D11+D16+D22+D39+D43+D53+D57+D54</f>
        <v>5035502.140000001</v>
      </c>
      <c r="E58" s="10"/>
      <c r="G58" s="100"/>
      <c r="I58" s="20"/>
    </row>
    <row r="59" spans="1:5" ht="12" customHeight="1">
      <c r="A59" s="112" t="s">
        <v>88</v>
      </c>
      <c r="B59" s="112"/>
      <c r="C59" s="112"/>
      <c r="D59" s="112"/>
      <c r="E59" s="112"/>
    </row>
    <row r="60" spans="1:5" ht="12" customHeight="1">
      <c r="A60" s="110" t="s">
        <v>5</v>
      </c>
      <c r="B60" s="110" t="s">
        <v>6</v>
      </c>
      <c r="C60" s="110" t="s">
        <v>7</v>
      </c>
      <c r="D60" s="110" t="s">
        <v>8</v>
      </c>
      <c r="E60" s="110"/>
    </row>
    <row r="61" spans="1:5" ht="12" customHeight="1">
      <c r="A61" s="110"/>
      <c r="B61" s="110"/>
      <c r="C61" s="110"/>
      <c r="D61" s="15" t="s">
        <v>9</v>
      </c>
      <c r="E61" s="16" t="s">
        <v>10</v>
      </c>
    </row>
    <row r="62" spans="1:5" ht="12" customHeight="1">
      <c r="A62" s="6">
        <v>1</v>
      </c>
      <c r="B62" s="6">
        <v>2</v>
      </c>
      <c r="C62" s="6">
        <v>3</v>
      </c>
      <c r="D62" s="7">
        <v>4</v>
      </c>
      <c r="E62" s="6">
        <v>5</v>
      </c>
    </row>
    <row r="63" spans="1:5" ht="12" customHeight="1">
      <c r="A63" s="6" t="s">
        <v>11</v>
      </c>
      <c r="B63" s="50" t="s">
        <v>89</v>
      </c>
      <c r="C63" s="51"/>
      <c r="D63" s="52">
        <f>+D64+D654</f>
        <v>3225811.52</v>
      </c>
      <c r="E63" s="10"/>
    </row>
    <row r="64" spans="1:5" ht="12" customHeight="1">
      <c r="A64" s="6">
        <v>900</v>
      </c>
      <c r="B64" s="9" t="s">
        <v>90</v>
      </c>
      <c r="C64" s="10"/>
      <c r="D64" s="11">
        <v>3225811.52</v>
      </c>
      <c r="E64" s="10"/>
    </row>
    <row r="65" spans="1:5" ht="12" customHeight="1">
      <c r="A65" s="6">
        <v>901</v>
      </c>
      <c r="B65" s="9" t="s">
        <v>91</v>
      </c>
      <c r="C65" s="10"/>
      <c r="D65" s="11">
        <v>0</v>
      </c>
      <c r="E65" s="10"/>
    </row>
    <row r="66" spans="1:5" ht="12" customHeight="1">
      <c r="A66" s="6" t="s">
        <v>11</v>
      </c>
      <c r="B66" s="50" t="s">
        <v>92</v>
      </c>
      <c r="C66" s="51"/>
      <c r="D66" s="52">
        <f>+D67+D68+D73+D74+D75</f>
        <v>-1975305.4</v>
      </c>
      <c r="E66" s="10"/>
    </row>
    <row r="67" spans="1:5" ht="12" customHeight="1">
      <c r="A67" s="6">
        <v>910</v>
      </c>
      <c r="B67" s="9" t="s">
        <v>93</v>
      </c>
      <c r="C67" s="10"/>
      <c r="D67" s="11"/>
      <c r="E67" s="10"/>
    </row>
    <row r="68" spans="1:5" ht="12" customHeight="1">
      <c r="A68" s="6">
        <v>911</v>
      </c>
      <c r="B68" s="9" t="s">
        <v>94</v>
      </c>
      <c r="C68" s="10"/>
      <c r="D68" s="11"/>
      <c r="E68" s="10"/>
    </row>
    <row r="69" spans="1:5" ht="12" customHeight="1">
      <c r="A69" s="6" t="s">
        <v>11</v>
      </c>
      <c r="B69" s="9" t="s">
        <v>95</v>
      </c>
      <c r="C69" s="10"/>
      <c r="D69" s="11"/>
      <c r="E69" s="10"/>
    </row>
    <row r="70" spans="1:5" ht="12" customHeight="1">
      <c r="A70" s="6" t="s">
        <v>11</v>
      </c>
      <c r="B70" s="9" t="s">
        <v>96</v>
      </c>
      <c r="C70" s="10"/>
      <c r="D70" s="11"/>
      <c r="E70" s="10"/>
    </row>
    <row r="71" spans="1:5" ht="12" customHeight="1">
      <c r="A71" s="6" t="s">
        <v>11</v>
      </c>
      <c r="B71" s="9" t="s">
        <v>97</v>
      </c>
      <c r="C71" s="10"/>
      <c r="D71" s="11"/>
      <c r="E71" s="10"/>
    </row>
    <row r="72" spans="1:5" ht="12" customHeight="1">
      <c r="A72" s="6" t="s">
        <v>11</v>
      </c>
      <c r="B72" s="9" t="s">
        <v>98</v>
      </c>
      <c r="C72" s="10"/>
      <c r="D72" s="11"/>
      <c r="E72" s="10"/>
    </row>
    <row r="73" spans="1:5" ht="12" customHeight="1">
      <c r="A73" s="6">
        <v>919</v>
      </c>
      <c r="B73" s="9" t="s">
        <v>99</v>
      </c>
      <c r="C73" s="10"/>
      <c r="D73" s="11"/>
      <c r="E73" s="10"/>
    </row>
    <row r="74" spans="1:5" ht="12" customHeight="1">
      <c r="A74" s="6" t="s">
        <v>100</v>
      </c>
      <c r="B74" s="9" t="s">
        <v>101</v>
      </c>
      <c r="C74" s="10"/>
      <c r="D74" s="11"/>
      <c r="E74" s="10"/>
    </row>
    <row r="75" spans="1:5" ht="12" customHeight="1">
      <c r="A75" s="6" t="s">
        <v>11</v>
      </c>
      <c r="B75" s="9" t="s">
        <v>102</v>
      </c>
      <c r="C75" s="10"/>
      <c r="D75" s="13">
        <f>+D76+D77</f>
        <v>-1975305.4</v>
      </c>
      <c r="E75" s="10"/>
    </row>
    <row r="76" spans="1:5" ht="12" customHeight="1">
      <c r="A76" s="6" t="s">
        <v>103</v>
      </c>
      <c r="B76" s="9" t="s">
        <v>104</v>
      </c>
      <c r="C76" s="10"/>
      <c r="D76" s="11">
        <v>-1481746.52</v>
      </c>
      <c r="E76" s="10"/>
    </row>
    <row r="77" spans="1:5" ht="12" customHeight="1">
      <c r="A77" s="6" t="s">
        <v>105</v>
      </c>
      <c r="B77" s="9" t="s">
        <v>106</v>
      </c>
      <c r="C77" s="10"/>
      <c r="D77" s="11">
        <v>-493558.88</v>
      </c>
      <c r="E77" s="10"/>
    </row>
    <row r="78" spans="1:5" ht="12" customHeight="1">
      <c r="A78" s="6" t="s">
        <v>11</v>
      </c>
      <c r="B78" s="50" t="s">
        <v>107</v>
      </c>
      <c r="C78" s="51"/>
      <c r="D78" s="52">
        <f>+D79+D86+D91</f>
        <v>3545368.48</v>
      </c>
      <c r="E78" s="10"/>
    </row>
    <row r="79" spans="1:5" ht="12" customHeight="1">
      <c r="A79" s="6" t="s">
        <v>11</v>
      </c>
      <c r="B79" s="9" t="s">
        <v>108</v>
      </c>
      <c r="C79" s="10"/>
      <c r="D79" s="11">
        <f>+SUM(D80:D85)</f>
        <v>62609.149999999994</v>
      </c>
      <c r="E79" s="10"/>
    </row>
    <row r="80" spans="1:5" ht="12" customHeight="1">
      <c r="A80" s="6">
        <v>980</v>
      </c>
      <c r="B80" s="9" t="s">
        <v>109</v>
      </c>
      <c r="C80" s="10"/>
      <c r="D80" s="97">
        <v>25070.8</v>
      </c>
      <c r="E80" s="10"/>
    </row>
    <row r="81" spans="1:5" ht="12" customHeight="1">
      <c r="A81" s="6">
        <v>982</v>
      </c>
      <c r="B81" s="9" t="s">
        <v>110</v>
      </c>
      <c r="C81" s="10"/>
      <c r="D81" s="97">
        <v>25575.21</v>
      </c>
      <c r="E81" s="10"/>
    </row>
    <row r="82" spans="1:5" ht="12" customHeight="1">
      <c r="A82" s="6">
        <v>983</v>
      </c>
      <c r="B82" s="9" t="s">
        <v>111</v>
      </c>
      <c r="C82" s="10"/>
      <c r="D82" s="97">
        <v>11963.14</v>
      </c>
      <c r="E82" s="10"/>
    </row>
    <row r="83" spans="1:5" ht="12" customHeight="1">
      <c r="A83" s="6">
        <v>984</v>
      </c>
      <c r="B83" s="9" t="s">
        <v>112</v>
      </c>
      <c r="C83" s="10"/>
      <c r="D83" s="97"/>
      <c r="E83" s="10"/>
    </row>
    <row r="84" spans="1:5" ht="12" customHeight="1">
      <c r="A84" s="6">
        <v>985</v>
      </c>
      <c r="B84" s="9" t="s">
        <v>113</v>
      </c>
      <c r="C84" s="10"/>
      <c r="D84" s="97"/>
      <c r="E84" s="10"/>
    </row>
    <row r="85" spans="1:5" ht="12" customHeight="1">
      <c r="A85" s="17" t="s">
        <v>114</v>
      </c>
      <c r="B85" s="9" t="s">
        <v>115</v>
      </c>
      <c r="C85" s="10"/>
      <c r="D85" s="97"/>
      <c r="E85" s="10"/>
    </row>
    <row r="86" spans="1:5" ht="12" customHeight="1">
      <c r="A86" s="6" t="s">
        <v>11</v>
      </c>
      <c r="B86" s="9" t="s">
        <v>116</v>
      </c>
      <c r="C86" s="10"/>
      <c r="D86" s="11">
        <f>+SUM(D87:D90)</f>
        <v>3482759.33</v>
      </c>
      <c r="E86" s="10"/>
    </row>
    <row r="87" spans="1:5" ht="12" customHeight="1">
      <c r="A87" s="6">
        <v>970</v>
      </c>
      <c r="B87" s="9" t="s">
        <v>117</v>
      </c>
      <c r="C87" s="10"/>
      <c r="D87" s="11">
        <v>3482759.33</v>
      </c>
      <c r="E87" s="10"/>
    </row>
    <row r="88" spans="1:5" ht="12" customHeight="1">
      <c r="A88" s="6">
        <v>971</v>
      </c>
      <c r="B88" s="12" t="s">
        <v>118</v>
      </c>
      <c r="C88" s="10"/>
      <c r="D88" s="11"/>
      <c r="E88" s="10"/>
    </row>
    <row r="89" spans="1:5" ht="12" customHeight="1">
      <c r="A89" s="6">
        <v>972.973</v>
      </c>
      <c r="B89" s="12" t="s">
        <v>119</v>
      </c>
      <c r="C89" s="10"/>
      <c r="D89" s="11"/>
      <c r="E89" s="10"/>
    </row>
    <row r="90" spans="1:5" ht="12" customHeight="1">
      <c r="A90" s="6">
        <v>974</v>
      </c>
      <c r="B90" s="9" t="s">
        <v>120</v>
      </c>
      <c r="C90" s="10"/>
      <c r="D90" s="11"/>
      <c r="E90" s="10"/>
    </row>
    <row r="91" spans="1:5" ht="12" customHeight="1">
      <c r="A91" s="6" t="s">
        <v>11</v>
      </c>
      <c r="B91" s="9" t="s">
        <v>121</v>
      </c>
      <c r="C91" s="10"/>
      <c r="D91" s="11">
        <f>+D92+D93</f>
        <v>0</v>
      </c>
      <c r="E91" s="10"/>
    </row>
    <row r="92" spans="1:5" ht="12" customHeight="1">
      <c r="A92" s="6">
        <v>960</v>
      </c>
      <c r="B92" s="9" t="s">
        <v>122</v>
      </c>
      <c r="C92" s="10"/>
      <c r="D92" s="11"/>
      <c r="E92" s="10"/>
    </row>
    <row r="93" spans="1:5" ht="12" customHeight="1">
      <c r="A93" s="18">
        <v>961962963967</v>
      </c>
      <c r="B93" s="9" t="s">
        <v>123</v>
      </c>
      <c r="C93" s="10"/>
      <c r="D93" s="11"/>
      <c r="E93" s="10"/>
    </row>
    <row r="94" spans="1:5" ht="12" customHeight="1">
      <c r="A94" s="6" t="s">
        <v>11</v>
      </c>
      <c r="B94" s="50" t="s">
        <v>124</v>
      </c>
      <c r="C94" s="51"/>
      <c r="D94" s="52">
        <f>+D95+D96+D97+D98+D99+D100+D101</f>
        <v>204159.20199999996</v>
      </c>
      <c r="E94" s="10"/>
    </row>
    <row r="95" spans="1:5" ht="12" customHeight="1">
      <c r="A95" s="6">
        <v>22</v>
      </c>
      <c r="B95" s="9" t="s">
        <v>125</v>
      </c>
      <c r="C95" s="10"/>
      <c r="D95" s="11">
        <v>27447.42</v>
      </c>
      <c r="E95" s="10"/>
    </row>
    <row r="96" spans="1:5" ht="12" customHeight="1">
      <c r="A96" s="6">
        <v>23</v>
      </c>
      <c r="B96" s="9" t="s">
        <v>126</v>
      </c>
      <c r="C96" s="10"/>
      <c r="D96" s="11">
        <v>17876.26</v>
      </c>
      <c r="E96" s="10"/>
    </row>
    <row r="97" spans="1:5" ht="12" customHeight="1">
      <c r="A97" s="6">
        <v>24</v>
      </c>
      <c r="B97" s="9" t="s">
        <v>127</v>
      </c>
      <c r="C97" s="10"/>
      <c r="D97" s="11"/>
      <c r="E97" s="10"/>
    </row>
    <row r="98" spans="1:5" ht="12" customHeight="1">
      <c r="A98" s="6">
        <v>25</v>
      </c>
      <c r="B98" s="9" t="s">
        <v>128</v>
      </c>
      <c r="C98" s="10"/>
      <c r="D98" s="11">
        <v>131275.24</v>
      </c>
      <c r="E98" s="10"/>
    </row>
    <row r="99" spans="1:5" ht="12" customHeight="1">
      <c r="A99" s="6">
        <v>26</v>
      </c>
      <c r="B99" s="9" t="s">
        <v>129</v>
      </c>
      <c r="C99" s="10"/>
      <c r="D99" s="11"/>
      <c r="E99" s="10"/>
    </row>
    <row r="100" spans="1:5" ht="12" customHeight="1">
      <c r="A100" s="6">
        <v>21</v>
      </c>
      <c r="B100" s="9" t="s">
        <v>130</v>
      </c>
      <c r="C100" s="10"/>
      <c r="D100" s="11">
        <v>3210.77</v>
      </c>
      <c r="E100" s="10"/>
    </row>
    <row r="101" spans="1:5" ht="12" customHeight="1">
      <c r="A101" s="6" t="s">
        <v>131</v>
      </c>
      <c r="B101" s="9" t="s">
        <v>132</v>
      </c>
      <c r="C101" s="10"/>
      <c r="D101" s="11">
        <v>24349.512</v>
      </c>
      <c r="E101" s="10"/>
    </row>
    <row r="102" spans="1:5" ht="12" customHeight="1">
      <c r="A102" s="6" t="s">
        <v>11</v>
      </c>
      <c r="B102" s="50" t="s">
        <v>133</v>
      </c>
      <c r="C102" s="51"/>
      <c r="D102" s="52"/>
      <c r="E102" s="10"/>
    </row>
    <row r="103" spans="1:5" ht="12" customHeight="1">
      <c r="A103" s="6">
        <v>950.951</v>
      </c>
      <c r="B103" s="9" t="s">
        <v>134</v>
      </c>
      <c r="C103" s="10"/>
      <c r="D103" s="11"/>
      <c r="E103" s="10"/>
    </row>
    <row r="104" spans="1:5" ht="12" customHeight="1">
      <c r="A104" s="6">
        <v>954</v>
      </c>
      <c r="B104" s="9" t="s">
        <v>135</v>
      </c>
      <c r="C104" s="10"/>
      <c r="D104" s="11"/>
      <c r="E104" s="10"/>
    </row>
    <row r="105" spans="1:5" ht="12" customHeight="1">
      <c r="A105" s="6" t="s">
        <v>136</v>
      </c>
      <c r="B105" s="9" t="s">
        <v>137</v>
      </c>
      <c r="C105" s="10"/>
      <c r="D105" s="11"/>
      <c r="E105" s="10"/>
    </row>
    <row r="106" spans="1:5" ht="12" customHeight="1">
      <c r="A106" s="6">
        <v>957</v>
      </c>
      <c r="B106" s="9" t="s">
        <v>138</v>
      </c>
      <c r="C106" s="10"/>
      <c r="D106" s="11"/>
      <c r="E106" s="10"/>
    </row>
    <row r="107" spans="1:5" ht="12" customHeight="1">
      <c r="A107" s="6">
        <v>969</v>
      </c>
      <c r="B107" s="50" t="s">
        <v>139</v>
      </c>
      <c r="C107" s="51"/>
      <c r="D107" s="52">
        <v>35468.34</v>
      </c>
      <c r="E107" s="10"/>
    </row>
    <row r="108" spans="1:7" ht="12" customHeight="1">
      <c r="A108" s="6" t="s">
        <v>11</v>
      </c>
      <c r="B108" s="50" t="s">
        <v>140</v>
      </c>
      <c r="C108" s="51"/>
      <c r="D108" s="52">
        <f>+D63+D66+D78+D94+D102+D107</f>
        <v>5035502.141999999</v>
      </c>
      <c r="E108" s="10"/>
      <c r="G108" s="20"/>
    </row>
    <row r="110" spans="1:2" ht="12.75">
      <c r="A110" s="109" t="s">
        <v>141</v>
      </c>
      <c r="B110" s="109"/>
    </row>
    <row r="111" spans="1:2" ht="5.25" customHeight="1">
      <c r="A111" s="23"/>
      <c r="B111" s="23"/>
    </row>
    <row r="112" spans="1:2" ht="12.75">
      <c r="A112" s="109" t="s">
        <v>142</v>
      </c>
      <c r="B112" s="109"/>
    </row>
    <row r="113" spans="1:2" ht="3.75" customHeight="1">
      <c r="A113" s="21"/>
      <c r="B113" s="22"/>
    </row>
    <row r="114" spans="1:2" ht="12.75">
      <c r="A114" s="109" t="s">
        <v>143</v>
      </c>
      <c r="B114" s="109"/>
    </row>
    <row r="115" spans="1:2" ht="12.75">
      <c r="A115" s="109" t="s">
        <v>360</v>
      </c>
      <c r="B115" s="109"/>
    </row>
  </sheetData>
  <sheetProtection/>
  <mergeCells count="20">
    <mergeCell ref="A6:E6"/>
    <mergeCell ref="A1:B1"/>
    <mergeCell ref="A2:B2"/>
    <mergeCell ref="A3:B3"/>
    <mergeCell ref="A4:B4"/>
    <mergeCell ref="A5:E5"/>
    <mergeCell ref="D60:E60"/>
    <mergeCell ref="A110:B110"/>
    <mergeCell ref="A112:B112"/>
    <mergeCell ref="A7:E7"/>
    <mergeCell ref="A8:A9"/>
    <mergeCell ref="B8:B9"/>
    <mergeCell ref="C8:C9"/>
    <mergeCell ref="D8:E8"/>
    <mergeCell ref="A59:E59"/>
    <mergeCell ref="A114:B114"/>
    <mergeCell ref="A115:B115"/>
    <mergeCell ref="A60:A61"/>
    <mergeCell ref="B60:B61"/>
    <mergeCell ref="C60:C61"/>
  </mergeCells>
  <printOptions/>
  <pageMargins left="0.2362204724409449" right="0.2755905511811024" top="0.15748031496062992" bottom="0.15748031496062992" header="0.17" footer="0.17"/>
  <pageSetup horizontalDpi="600" verticalDpi="600" orientation="landscape" paperSize="9" scale="85" r:id="rId1"/>
  <ignoredErrors>
    <ignoredError sqref="D11 D63 D16 D22 D33:D34 D42 D53 D57 D66:D70 D94 D102:D106 D36:D40 D108" unlockedFormula="1"/>
    <ignoredError sqref="A12:A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421875" style="3" customWidth="1"/>
    <col min="2" max="2" width="59.57421875" style="3" customWidth="1"/>
    <col min="3" max="3" width="12.28125" style="3" customWidth="1"/>
    <col min="4" max="4" width="18.8515625" style="20" customWidth="1"/>
    <col min="5" max="5" width="18.00390625" style="3" customWidth="1"/>
    <col min="6" max="6" width="9.140625" style="3" customWidth="1"/>
    <col min="7" max="7" width="10.421875" style="3" bestFit="1" customWidth="1"/>
    <col min="8" max="254" width="9.140625" style="3" customWidth="1"/>
    <col min="255" max="255" width="15.28125" style="3" customWidth="1"/>
    <col min="256" max="16384" width="59.57421875" style="3" customWidth="1"/>
  </cols>
  <sheetData>
    <row r="1" spans="1:4" s="77" customFormat="1" ht="12.75">
      <c r="A1" s="76" t="s">
        <v>144</v>
      </c>
      <c r="B1" s="76"/>
      <c r="D1" s="78"/>
    </row>
    <row r="2" spans="1:4" s="77" customFormat="1" ht="12.75">
      <c r="A2" s="76" t="s">
        <v>145</v>
      </c>
      <c r="B2" s="76"/>
      <c r="D2" s="78"/>
    </row>
    <row r="3" spans="1:4" s="77" customFormat="1" ht="12.75">
      <c r="A3" s="76" t="s">
        <v>146</v>
      </c>
      <c r="B3" s="76"/>
      <c r="D3" s="78"/>
    </row>
    <row r="4" spans="1:4" s="77" customFormat="1" ht="12.75">
      <c r="A4" s="76" t="s">
        <v>147</v>
      </c>
      <c r="B4" s="76"/>
      <c r="D4" s="78"/>
    </row>
    <row r="5" spans="1:5" s="77" customFormat="1" ht="12.75">
      <c r="A5" s="116" t="s">
        <v>148</v>
      </c>
      <c r="B5" s="116"/>
      <c r="C5" s="116"/>
      <c r="D5" s="116"/>
      <c r="E5" s="116"/>
    </row>
    <row r="6" spans="1:5" s="77" customFormat="1" ht="12.75">
      <c r="A6" s="117" t="s">
        <v>359</v>
      </c>
      <c r="B6" s="117"/>
      <c r="C6" s="117"/>
      <c r="D6" s="117"/>
      <c r="E6" s="117"/>
    </row>
    <row r="7" spans="1:5" ht="12.75">
      <c r="A7" s="118" t="s">
        <v>5</v>
      </c>
      <c r="B7" s="118"/>
      <c r="C7" s="118" t="s">
        <v>149</v>
      </c>
      <c r="D7" s="119" t="s">
        <v>150</v>
      </c>
      <c r="E7" s="119"/>
    </row>
    <row r="8" spans="1:5" ht="12.75">
      <c r="A8" s="118"/>
      <c r="B8" s="118"/>
      <c r="C8" s="118"/>
      <c r="D8" s="55" t="s">
        <v>9</v>
      </c>
      <c r="E8" s="56" t="s">
        <v>10</v>
      </c>
    </row>
    <row r="9" spans="1:5" ht="12" customHeight="1">
      <c r="A9" s="56">
        <v>1</v>
      </c>
      <c r="B9" s="56">
        <v>2</v>
      </c>
      <c r="C9" s="57">
        <v>3</v>
      </c>
      <c r="D9" s="58">
        <v>4</v>
      </c>
      <c r="E9" s="57">
        <v>5</v>
      </c>
    </row>
    <row r="10" spans="1:5" ht="12" customHeight="1">
      <c r="A10" s="59"/>
      <c r="B10" s="79" t="s">
        <v>151</v>
      </c>
      <c r="C10" s="82"/>
      <c r="D10" s="83">
        <f>+D11+D20</f>
        <v>1195862.39</v>
      </c>
      <c r="E10" s="60"/>
    </row>
    <row r="11" spans="1:5" ht="12" customHeight="1">
      <c r="A11" s="59"/>
      <c r="B11" s="79" t="s">
        <v>152</v>
      </c>
      <c r="C11" s="82"/>
      <c r="D11" s="83">
        <f>+D12+D13+D14+D15+D16+D17+D18+D19</f>
        <v>1147735.92</v>
      </c>
      <c r="E11" s="60"/>
    </row>
    <row r="12" spans="1:5" ht="12" customHeight="1">
      <c r="A12" s="59">
        <v>750</v>
      </c>
      <c r="B12" s="62" t="s">
        <v>153</v>
      </c>
      <c r="C12" s="60"/>
      <c r="D12" s="61">
        <v>1169746.55</v>
      </c>
      <c r="E12" s="60"/>
    </row>
    <row r="13" spans="1:5" ht="12" customHeight="1">
      <c r="A13" s="59">
        <v>752</v>
      </c>
      <c r="B13" s="62" t="s">
        <v>154</v>
      </c>
      <c r="C13" s="60"/>
      <c r="D13" s="61"/>
      <c r="E13" s="60"/>
    </row>
    <row r="14" spans="1:5" ht="12" customHeight="1">
      <c r="A14" s="59">
        <v>753</v>
      </c>
      <c r="B14" s="62" t="s">
        <v>155</v>
      </c>
      <c r="C14" s="60"/>
      <c r="D14" s="61"/>
      <c r="E14" s="60"/>
    </row>
    <row r="15" spans="1:5" ht="12" customHeight="1">
      <c r="A15" s="59">
        <v>754</v>
      </c>
      <c r="B15" s="62" t="s">
        <v>156</v>
      </c>
      <c r="C15" s="60"/>
      <c r="D15" s="61"/>
      <c r="E15" s="60"/>
    </row>
    <row r="16" spans="1:5" ht="12" customHeight="1">
      <c r="A16" s="59">
        <v>755</v>
      </c>
      <c r="B16" s="62" t="s">
        <v>157</v>
      </c>
      <c r="C16" s="60"/>
      <c r="D16" s="61">
        <v>-31246.28</v>
      </c>
      <c r="E16" s="60"/>
    </row>
    <row r="17" spans="1:5" ht="12" customHeight="1">
      <c r="A17" s="59">
        <v>756</v>
      </c>
      <c r="B17" s="62" t="s">
        <v>158</v>
      </c>
      <c r="C17" s="60"/>
      <c r="D17" s="61">
        <v>9235.65</v>
      </c>
      <c r="E17" s="60"/>
    </row>
    <row r="18" spans="1:5" ht="12" customHeight="1">
      <c r="A18" s="59">
        <v>757</v>
      </c>
      <c r="B18" s="62" t="s">
        <v>159</v>
      </c>
      <c r="C18" s="60"/>
      <c r="D18" s="61"/>
      <c r="E18" s="60"/>
    </row>
    <row r="19" spans="1:5" ht="12" customHeight="1">
      <c r="A19" s="59">
        <v>758</v>
      </c>
      <c r="B19" s="62" t="s">
        <v>160</v>
      </c>
      <c r="C19" s="60"/>
      <c r="D19" s="61"/>
      <c r="E19" s="60"/>
    </row>
    <row r="20" spans="1:5" ht="12" customHeight="1">
      <c r="A20" s="59"/>
      <c r="B20" s="79" t="s">
        <v>161</v>
      </c>
      <c r="C20" s="82"/>
      <c r="D20" s="83">
        <f>+D24</f>
        <v>48126.47</v>
      </c>
      <c r="E20" s="60"/>
    </row>
    <row r="21" spans="1:5" ht="12" customHeight="1">
      <c r="A21" s="59">
        <v>760</v>
      </c>
      <c r="B21" s="62" t="s">
        <v>162</v>
      </c>
      <c r="C21" s="60"/>
      <c r="D21" s="61"/>
      <c r="E21" s="60"/>
    </row>
    <row r="22" spans="1:5" ht="12" customHeight="1">
      <c r="A22" s="59">
        <v>764</v>
      </c>
      <c r="B22" s="62" t="s">
        <v>163</v>
      </c>
      <c r="C22" s="60"/>
      <c r="D22" s="61"/>
      <c r="E22" s="60"/>
    </row>
    <row r="23" spans="1:5" ht="12" customHeight="1">
      <c r="A23" s="59">
        <v>768</v>
      </c>
      <c r="B23" s="62" t="s">
        <v>164</v>
      </c>
      <c r="C23" s="60"/>
      <c r="D23" s="61"/>
      <c r="E23" s="60"/>
    </row>
    <row r="24" spans="1:5" ht="12" customHeight="1">
      <c r="A24" s="59">
        <v>769</v>
      </c>
      <c r="B24" s="62" t="s">
        <v>165</v>
      </c>
      <c r="C24" s="60"/>
      <c r="D24" s="61">
        <v>48126.47</v>
      </c>
      <c r="E24" s="60"/>
    </row>
    <row r="25" spans="1:5" ht="12" customHeight="1">
      <c r="A25" s="59"/>
      <c r="B25" s="79" t="s">
        <v>166</v>
      </c>
      <c r="C25" s="82"/>
      <c r="D25" s="83">
        <f>+D26+D37+D43</f>
        <v>940868.882118</v>
      </c>
      <c r="E25" s="60"/>
    </row>
    <row r="26" spans="1:5" ht="12" customHeight="1">
      <c r="A26" s="59"/>
      <c r="B26" s="79" t="s">
        <v>167</v>
      </c>
      <c r="C26" s="82"/>
      <c r="D26" s="83">
        <f>+D27+D28+D29+D30+D31+D32+D33+D34+D35+D36</f>
        <v>167321.522118</v>
      </c>
      <c r="E26" s="60"/>
    </row>
    <row r="27" spans="1:5" ht="12" customHeight="1">
      <c r="A27" s="59">
        <v>400</v>
      </c>
      <c r="B27" s="62" t="s">
        <v>168</v>
      </c>
      <c r="C27" s="60"/>
      <c r="D27" s="102">
        <v>163164.24</v>
      </c>
      <c r="E27" s="60"/>
    </row>
    <row r="28" spans="1:5" ht="12" customHeight="1">
      <c r="A28" s="59"/>
      <c r="B28" s="62" t="s">
        <v>169</v>
      </c>
      <c r="C28" s="60"/>
      <c r="D28" s="102">
        <v>12044.032118</v>
      </c>
      <c r="E28" s="60"/>
    </row>
    <row r="29" spans="1:5" ht="12" customHeight="1">
      <c r="A29" s="59">
        <v>402</v>
      </c>
      <c r="B29" s="62" t="s">
        <v>170</v>
      </c>
      <c r="C29" s="60"/>
      <c r="D29" s="102"/>
      <c r="E29" s="60"/>
    </row>
    <row r="30" spans="1:5" ht="12" customHeight="1">
      <c r="A30" s="59">
        <v>403</v>
      </c>
      <c r="B30" s="62" t="s">
        <v>171</v>
      </c>
      <c r="C30" s="60"/>
      <c r="D30" s="102"/>
      <c r="E30" s="60"/>
    </row>
    <row r="31" spans="1:5" ht="12" customHeight="1">
      <c r="A31" s="59">
        <v>404</v>
      </c>
      <c r="B31" s="62" t="s">
        <v>172</v>
      </c>
      <c r="C31" s="60"/>
      <c r="D31" s="102"/>
      <c r="E31" s="60"/>
    </row>
    <row r="32" spans="1:5" ht="12" customHeight="1">
      <c r="A32" s="59">
        <v>405</v>
      </c>
      <c r="B32" s="62" t="s">
        <v>173</v>
      </c>
      <c r="C32" s="60"/>
      <c r="D32" s="102">
        <v>-7886.75</v>
      </c>
      <c r="E32" s="60"/>
    </row>
    <row r="33" spans="1:5" ht="12" customHeight="1">
      <c r="A33" s="59">
        <v>406</v>
      </c>
      <c r="B33" s="62" t="s">
        <v>174</v>
      </c>
      <c r="C33" s="60"/>
      <c r="D33" s="102"/>
      <c r="E33" s="60"/>
    </row>
    <row r="34" spans="1:5" ht="12" customHeight="1">
      <c r="A34" s="59">
        <v>407</v>
      </c>
      <c r="B34" s="62" t="s">
        <v>175</v>
      </c>
      <c r="C34" s="60"/>
      <c r="D34" s="61"/>
      <c r="E34" s="60"/>
    </row>
    <row r="35" spans="1:5" ht="12" customHeight="1">
      <c r="A35" s="59">
        <v>408</v>
      </c>
      <c r="B35" s="62" t="s">
        <v>176</v>
      </c>
      <c r="C35" s="60"/>
      <c r="D35" s="61"/>
      <c r="E35" s="60"/>
    </row>
    <row r="36" spans="1:5" ht="12" customHeight="1">
      <c r="A36" s="59">
        <v>409</v>
      </c>
      <c r="B36" s="62" t="s">
        <v>177</v>
      </c>
      <c r="C36" s="60"/>
      <c r="D36" s="61"/>
      <c r="E36" s="60"/>
    </row>
    <row r="37" spans="1:5" ht="12" customHeight="1">
      <c r="A37" s="59"/>
      <c r="B37" s="79" t="s">
        <v>178</v>
      </c>
      <c r="C37" s="82"/>
      <c r="D37" s="83">
        <f>+D38+D39+D40+D41+D42</f>
        <v>672776.33</v>
      </c>
      <c r="E37" s="60"/>
    </row>
    <row r="38" spans="1:5" ht="12" customHeight="1">
      <c r="A38" s="59" t="s">
        <v>179</v>
      </c>
      <c r="B38" s="62" t="s">
        <v>180</v>
      </c>
      <c r="C38" s="60"/>
      <c r="D38" s="61"/>
      <c r="E38" s="60"/>
    </row>
    <row r="39" spans="1:5" ht="12" customHeight="1">
      <c r="A39" s="59" t="s">
        <v>181</v>
      </c>
      <c r="B39" s="62" t="s">
        <v>182</v>
      </c>
      <c r="C39" s="60"/>
      <c r="D39" s="61">
        <v>672776.33</v>
      </c>
      <c r="E39" s="60"/>
    </row>
    <row r="40" spans="1:5" ht="12" customHeight="1">
      <c r="A40" s="59">
        <v>415</v>
      </c>
      <c r="B40" s="62" t="s">
        <v>183</v>
      </c>
      <c r="C40" s="60"/>
      <c r="D40" s="61"/>
      <c r="E40" s="60"/>
    </row>
    <row r="41" spans="1:5" ht="12" customHeight="1">
      <c r="A41" s="59">
        <v>416.417</v>
      </c>
      <c r="B41" s="62" t="s">
        <v>184</v>
      </c>
      <c r="C41" s="60"/>
      <c r="D41" s="61"/>
      <c r="E41" s="60"/>
    </row>
    <row r="42" spans="1:5" ht="12" customHeight="1">
      <c r="A42" s="59">
        <v>418.419</v>
      </c>
      <c r="B42" s="62" t="s">
        <v>185</v>
      </c>
      <c r="C42" s="60"/>
      <c r="D42" s="61"/>
      <c r="E42" s="60"/>
    </row>
    <row r="43" spans="1:5" ht="12" customHeight="1">
      <c r="A43" s="59"/>
      <c r="B43" s="79" t="s">
        <v>186</v>
      </c>
      <c r="C43" s="82"/>
      <c r="D43" s="83">
        <f>+D44+D45+D46+D47+D48+D49+D50+D51+D52</f>
        <v>100771.03</v>
      </c>
      <c r="E43" s="60"/>
    </row>
    <row r="44" spans="1:5" ht="12" customHeight="1">
      <c r="A44" s="59">
        <v>420</v>
      </c>
      <c r="B44" s="62" t="s">
        <v>187</v>
      </c>
      <c r="C44" s="60"/>
      <c r="D44" s="61"/>
      <c r="E44" s="60"/>
    </row>
    <row r="45" spans="1:5" ht="12" customHeight="1">
      <c r="A45" s="59">
        <v>421</v>
      </c>
      <c r="B45" s="62" t="s">
        <v>188</v>
      </c>
      <c r="C45" s="60"/>
      <c r="D45" s="61"/>
      <c r="E45" s="60"/>
    </row>
    <row r="46" spans="1:5" ht="12" customHeight="1">
      <c r="A46" s="103">
        <v>422</v>
      </c>
      <c r="B46" s="104" t="s">
        <v>189</v>
      </c>
      <c r="C46" s="105"/>
      <c r="D46" s="102"/>
      <c r="E46" s="105"/>
    </row>
    <row r="47" spans="1:5" ht="12" customHeight="1">
      <c r="A47" s="103">
        <v>423</v>
      </c>
      <c r="B47" s="104" t="s">
        <v>190</v>
      </c>
      <c r="C47" s="105"/>
      <c r="D47" s="102">
        <v>11691.45</v>
      </c>
      <c r="E47" s="105"/>
    </row>
    <row r="48" spans="1:5" ht="12" customHeight="1">
      <c r="A48" s="103">
        <v>424</v>
      </c>
      <c r="B48" s="104" t="s">
        <v>191</v>
      </c>
      <c r="C48" s="105"/>
      <c r="D48" s="102">
        <v>35120.52</v>
      </c>
      <c r="E48" s="105"/>
    </row>
    <row r="49" spans="1:5" ht="12" customHeight="1">
      <c r="A49" s="103">
        <v>429</v>
      </c>
      <c r="B49" s="104" t="s">
        <v>192</v>
      </c>
      <c r="C49" s="105"/>
      <c r="D49" s="102">
        <f>47262.76+6696.49-0.19</f>
        <v>53959.06</v>
      </c>
      <c r="E49" s="106"/>
    </row>
    <row r="50" spans="1:5" ht="12" customHeight="1">
      <c r="A50" s="103">
        <v>460</v>
      </c>
      <c r="B50" s="104" t="s">
        <v>193</v>
      </c>
      <c r="C50" s="105"/>
      <c r="D50" s="102"/>
      <c r="E50" s="105"/>
    </row>
    <row r="51" spans="1:5" ht="12" customHeight="1">
      <c r="A51" s="103">
        <v>463</v>
      </c>
      <c r="B51" s="104" t="s">
        <v>194</v>
      </c>
      <c r="C51" s="105"/>
      <c r="D51" s="102"/>
      <c r="E51" s="105"/>
    </row>
    <row r="52" spans="1:5" ht="12" customHeight="1">
      <c r="A52" s="103">
        <v>462.469</v>
      </c>
      <c r="B52" s="104" t="s">
        <v>195</v>
      </c>
      <c r="C52" s="105"/>
      <c r="D52" s="102"/>
      <c r="E52" s="105"/>
    </row>
    <row r="53" spans="1:5" ht="12" customHeight="1">
      <c r="A53" s="59"/>
      <c r="B53" s="79" t="s">
        <v>196</v>
      </c>
      <c r="C53" s="82"/>
      <c r="D53" s="83">
        <f>+D10-D25</f>
        <v>254993.50788199995</v>
      </c>
      <c r="E53" s="60"/>
    </row>
    <row r="54" spans="1:5" ht="12" customHeight="1">
      <c r="A54" s="59"/>
      <c r="B54" s="79" t="s">
        <v>197</v>
      </c>
      <c r="C54" s="82"/>
      <c r="D54" s="83">
        <f>+D55-D56+D57+D58+D62+D67+D74-D75</f>
        <v>913559.0416039999</v>
      </c>
      <c r="E54" s="60"/>
    </row>
    <row r="55" spans="1:5" ht="12" customHeight="1">
      <c r="A55" s="59"/>
      <c r="B55" s="79" t="s">
        <v>198</v>
      </c>
      <c r="C55" s="82"/>
      <c r="D55" s="83">
        <v>589197.6</v>
      </c>
      <c r="E55" s="60"/>
    </row>
    <row r="56" spans="1:5" ht="12" customHeight="1">
      <c r="A56" s="59"/>
      <c r="B56" s="79" t="s">
        <v>199</v>
      </c>
      <c r="C56" s="82"/>
      <c r="D56" s="83"/>
      <c r="E56" s="60"/>
    </row>
    <row r="57" spans="1:5" ht="12" customHeight="1">
      <c r="A57" s="59"/>
      <c r="B57" s="79" t="s">
        <v>200</v>
      </c>
      <c r="C57" s="82"/>
      <c r="D57" s="83">
        <v>26396.2</v>
      </c>
      <c r="E57" s="60"/>
    </row>
    <row r="58" spans="1:5" ht="12" customHeight="1">
      <c r="A58" s="57"/>
      <c r="B58" s="79" t="s">
        <v>201</v>
      </c>
      <c r="C58" s="82"/>
      <c r="D58" s="83">
        <f>+D59+D60+D61</f>
        <v>250570.536804</v>
      </c>
      <c r="E58" s="60"/>
    </row>
    <row r="59" spans="1:5" ht="12" customHeight="1">
      <c r="A59" s="59"/>
      <c r="B59" s="62" t="s">
        <v>202</v>
      </c>
      <c r="C59" s="105"/>
      <c r="D59" s="102">
        <v>139544.889219</v>
      </c>
      <c r="E59" s="105"/>
    </row>
    <row r="60" spans="1:5" ht="12" customHeight="1">
      <c r="A60" s="59"/>
      <c r="B60" s="62" t="s">
        <v>203</v>
      </c>
      <c r="C60" s="105"/>
      <c r="D60" s="102">
        <v>105604.497585</v>
      </c>
      <c r="E60" s="105"/>
    </row>
    <row r="61" spans="1:5" ht="12" customHeight="1">
      <c r="A61" s="59"/>
      <c r="B61" s="62" t="s">
        <v>204</v>
      </c>
      <c r="C61" s="105"/>
      <c r="D61" s="102">
        <v>5421.15</v>
      </c>
      <c r="E61" s="105"/>
    </row>
    <row r="62" spans="1:5" ht="12" customHeight="1">
      <c r="A62" s="57"/>
      <c r="B62" s="79" t="s">
        <v>205</v>
      </c>
      <c r="C62" s="82"/>
      <c r="D62" s="83">
        <f>+D63+D64+D65+D66</f>
        <v>3233.61</v>
      </c>
      <c r="E62" s="60"/>
    </row>
    <row r="63" spans="1:5" ht="12" customHeight="1">
      <c r="A63" s="59"/>
      <c r="B63" s="62" t="s">
        <v>206</v>
      </c>
      <c r="C63" s="105"/>
      <c r="D63" s="102">
        <v>431.65999999999997</v>
      </c>
      <c r="E63" s="105"/>
    </row>
    <row r="64" spans="1:5" ht="12" customHeight="1">
      <c r="A64" s="59"/>
      <c r="B64" s="62" t="s">
        <v>207</v>
      </c>
      <c r="C64" s="105"/>
      <c r="D64" s="102">
        <v>716.61</v>
      </c>
      <c r="E64" s="105"/>
    </row>
    <row r="65" spans="1:5" ht="12" customHeight="1">
      <c r="A65" s="59"/>
      <c r="B65" s="62" t="s">
        <v>208</v>
      </c>
      <c r="C65" s="105"/>
      <c r="D65" s="102">
        <v>2085.34</v>
      </c>
      <c r="E65" s="105"/>
    </row>
    <row r="66" spans="1:5" ht="12" customHeight="1">
      <c r="A66" s="59"/>
      <c r="B66" s="62" t="s">
        <v>209</v>
      </c>
      <c r="C66" s="105"/>
      <c r="D66" s="102"/>
      <c r="E66" s="105"/>
    </row>
    <row r="67" spans="1:5" ht="12" customHeight="1">
      <c r="A67" s="57"/>
      <c r="B67" s="79" t="s">
        <v>210</v>
      </c>
      <c r="C67" s="82"/>
      <c r="D67" s="83">
        <f>+D68+D69+D70+D71+D72+D73</f>
        <v>46874.1348</v>
      </c>
      <c r="E67" s="60"/>
    </row>
    <row r="68" spans="1:5" ht="12" customHeight="1">
      <c r="A68" s="59"/>
      <c r="B68" s="62" t="s">
        <v>211</v>
      </c>
      <c r="C68" s="105"/>
      <c r="D68" s="102">
        <v>20087.144800000002</v>
      </c>
      <c r="E68" s="105"/>
    </row>
    <row r="69" spans="1:5" ht="12" customHeight="1">
      <c r="A69" s="59"/>
      <c r="B69" s="62" t="s">
        <v>212</v>
      </c>
      <c r="C69" s="105"/>
      <c r="D69" s="102"/>
      <c r="E69" s="105"/>
    </row>
    <row r="70" spans="1:7" ht="12" customHeight="1">
      <c r="A70" s="59"/>
      <c r="B70" s="62" t="s">
        <v>213</v>
      </c>
      <c r="C70" s="105"/>
      <c r="D70" s="102">
        <v>10068.61</v>
      </c>
      <c r="E70" s="105"/>
      <c r="G70" s="3">
        <v>332861.746682</v>
      </c>
    </row>
    <row r="71" spans="1:5" ht="12" customHeight="1">
      <c r="A71" s="59"/>
      <c r="B71" s="62" t="s">
        <v>214</v>
      </c>
      <c r="C71" s="105"/>
      <c r="D71" s="102">
        <v>1818.15</v>
      </c>
      <c r="E71" s="105"/>
    </row>
    <row r="72" spans="1:7" ht="12" customHeight="1">
      <c r="A72" s="59"/>
      <c r="B72" s="62" t="s">
        <v>215</v>
      </c>
      <c r="C72" s="105"/>
      <c r="D72" s="102"/>
      <c r="E72" s="105"/>
      <c r="G72" s="20">
        <f>+D57+D58+D62+D67+D74</f>
        <v>332861.751604</v>
      </c>
    </row>
    <row r="73" spans="1:5" ht="12" customHeight="1">
      <c r="A73" s="59"/>
      <c r="B73" s="62" t="s">
        <v>216</v>
      </c>
      <c r="C73" s="105"/>
      <c r="D73" s="102">
        <v>14900.23</v>
      </c>
      <c r="E73" s="105"/>
    </row>
    <row r="74" spans="1:7" ht="12" customHeight="1">
      <c r="A74" s="59"/>
      <c r="B74" s="79" t="s">
        <v>217</v>
      </c>
      <c r="C74" s="82"/>
      <c r="D74" s="83">
        <v>5787.27</v>
      </c>
      <c r="E74" s="60"/>
      <c r="G74" s="20">
        <f>+G72-G70</f>
        <v>0.004921999992802739</v>
      </c>
    </row>
    <row r="75" spans="1:5" ht="12" customHeight="1">
      <c r="A75" s="59">
        <v>706</v>
      </c>
      <c r="B75" s="79" t="s">
        <v>218</v>
      </c>
      <c r="C75" s="82"/>
      <c r="D75" s="83">
        <v>8500.31</v>
      </c>
      <c r="E75" s="60"/>
    </row>
    <row r="76" spans="1:5" ht="12" customHeight="1">
      <c r="A76" s="59"/>
      <c r="B76" s="79" t="s">
        <v>219</v>
      </c>
      <c r="C76" s="82"/>
      <c r="D76" s="83">
        <f>+D53-D54</f>
        <v>-658565.533722</v>
      </c>
      <c r="E76" s="60"/>
    </row>
    <row r="77" spans="1:5" ht="12" customHeight="1">
      <c r="A77" s="59"/>
      <c r="B77" s="79" t="s">
        <v>220</v>
      </c>
      <c r="C77" s="82"/>
      <c r="D77" s="83">
        <f>+D92+D109</f>
        <v>165006.6545</v>
      </c>
      <c r="E77" s="60"/>
    </row>
    <row r="78" spans="1:5" ht="12" customHeight="1">
      <c r="A78" s="59"/>
      <c r="B78" s="79" t="s">
        <v>221</v>
      </c>
      <c r="C78" s="82"/>
      <c r="D78" s="83">
        <f>+D79+D80+D81+D82+D83+D84</f>
        <v>168457.5645</v>
      </c>
      <c r="E78" s="60"/>
    </row>
    <row r="79" spans="1:5" ht="12" customHeight="1">
      <c r="A79" s="59">
        <v>770</v>
      </c>
      <c r="B79" s="62" t="s">
        <v>222</v>
      </c>
      <c r="C79" s="60"/>
      <c r="D79" s="61">
        <v>168457.5645</v>
      </c>
      <c r="E79" s="60"/>
    </row>
    <row r="80" spans="1:5" ht="12" customHeight="1">
      <c r="A80" s="59">
        <v>771</v>
      </c>
      <c r="B80" s="62" t="s">
        <v>223</v>
      </c>
      <c r="C80" s="60"/>
      <c r="D80" s="61"/>
      <c r="E80" s="60"/>
    </row>
    <row r="81" spans="1:5" ht="12" customHeight="1">
      <c r="A81" s="59">
        <v>772</v>
      </c>
      <c r="B81" s="62" t="s">
        <v>224</v>
      </c>
      <c r="C81" s="60"/>
      <c r="D81" s="61"/>
      <c r="E81" s="60"/>
    </row>
    <row r="82" spans="1:5" ht="12" customHeight="1">
      <c r="A82" s="59">
        <v>774</v>
      </c>
      <c r="B82" s="62" t="s">
        <v>225</v>
      </c>
      <c r="C82" s="60"/>
      <c r="D82" s="61"/>
      <c r="E82" s="60"/>
    </row>
    <row r="83" spans="1:5" ht="12" customHeight="1">
      <c r="A83" s="59">
        <v>775</v>
      </c>
      <c r="B83" s="62" t="s">
        <v>226</v>
      </c>
      <c r="C83" s="60"/>
      <c r="D83" s="61"/>
      <c r="E83" s="60"/>
    </row>
    <row r="84" spans="1:5" ht="12" customHeight="1">
      <c r="A84" s="63" t="s">
        <v>227</v>
      </c>
      <c r="B84" s="62" t="s">
        <v>228</v>
      </c>
      <c r="C84" s="60"/>
      <c r="D84" s="61"/>
      <c r="E84" s="60"/>
    </row>
    <row r="85" spans="1:5" ht="12" customHeight="1">
      <c r="A85" s="59"/>
      <c r="B85" s="79" t="s">
        <v>229</v>
      </c>
      <c r="C85" s="82"/>
      <c r="D85" s="83">
        <f>+D90</f>
        <v>3450.91</v>
      </c>
      <c r="E85" s="60"/>
    </row>
    <row r="86" spans="1:5" ht="12" customHeight="1">
      <c r="A86" s="59">
        <v>730</v>
      </c>
      <c r="B86" s="62" t="s">
        <v>230</v>
      </c>
      <c r="C86" s="60"/>
      <c r="D86" s="61"/>
      <c r="E86" s="60"/>
    </row>
    <row r="87" spans="1:5" ht="12" customHeight="1">
      <c r="A87" s="59">
        <v>732</v>
      </c>
      <c r="B87" s="62" t="s">
        <v>231</v>
      </c>
      <c r="C87" s="60"/>
      <c r="D87" s="61"/>
      <c r="E87" s="60"/>
    </row>
    <row r="88" spans="1:5" ht="12" customHeight="1">
      <c r="A88" s="59">
        <v>734</v>
      </c>
      <c r="B88" s="62" t="s">
        <v>232</v>
      </c>
      <c r="C88" s="60"/>
      <c r="D88" s="61"/>
      <c r="E88" s="60"/>
    </row>
    <row r="89" spans="1:5" ht="12" customHeight="1">
      <c r="A89" s="59">
        <v>735</v>
      </c>
      <c r="B89" s="62" t="s">
        <v>233</v>
      </c>
      <c r="C89" s="60"/>
      <c r="D89" s="61"/>
      <c r="E89" s="60"/>
    </row>
    <row r="90" spans="1:5" ht="12" customHeight="1">
      <c r="A90" s="63" t="s">
        <v>234</v>
      </c>
      <c r="B90" s="62" t="s">
        <v>235</v>
      </c>
      <c r="C90" s="60"/>
      <c r="D90" s="61">
        <v>3450.91</v>
      </c>
      <c r="E90" s="60"/>
    </row>
    <row r="91" spans="1:5" ht="12" customHeight="1">
      <c r="A91" s="63" t="s">
        <v>236</v>
      </c>
      <c r="B91" s="62" t="s">
        <v>237</v>
      </c>
      <c r="C91" s="60"/>
      <c r="D91" s="61"/>
      <c r="E91" s="60"/>
    </row>
    <row r="92" spans="1:5" ht="12" customHeight="1">
      <c r="A92" s="59"/>
      <c r="B92" s="79" t="s">
        <v>238</v>
      </c>
      <c r="C92" s="82"/>
      <c r="D92" s="83">
        <f>+D78-D85</f>
        <v>165006.6545</v>
      </c>
      <c r="E92" s="60"/>
    </row>
    <row r="93" spans="1:5" ht="12" customHeight="1">
      <c r="A93" s="59"/>
      <c r="B93" s="79" t="s">
        <v>239</v>
      </c>
      <c r="C93" s="80"/>
      <c r="D93" s="81">
        <f>+SUM(D94:D100)</f>
        <v>0</v>
      </c>
      <c r="E93" s="60"/>
    </row>
    <row r="94" spans="1:5" ht="12" customHeight="1">
      <c r="A94" s="59">
        <v>770</v>
      </c>
      <c r="B94" s="84" t="s">
        <v>240</v>
      </c>
      <c r="C94" s="60"/>
      <c r="D94" s="61"/>
      <c r="E94" s="60"/>
    </row>
    <row r="95" spans="1:5" ht="12" customHeight="1">
      <c r="A95" s="59">
        <v>772</v>
      </c>
      <c r="B95" s="62" t="s">
        <v>241</v>
      </c>
      <c r="C95" s="60"/>
      <c r="D95" s="61"/>
      <c r="E95" s="60"/>
    </row>
    <row r="96" spans="1:5" ht="12" customHeight="1">
      <c r="A96" s="64">
        <v>771774</v>
      </c>
      <c r="B96" s="62" t="s">
        <v>242</v>
      </c>
      <c r="C96" s="60"/>
      <c r="D96" s="61"/>
      <c r="E96" s="60"/>
    </row>
    <row r="97" spans="1:5" ht="12" customHeight="1">
      <c r="A97" s="59">
        <v>773</v>
      </c>
      <c r="B97" s="62" t="s">
        <v>243</v>
      </c>
      <c r="C97" s="60"/>
      <c r="D97" s="61"/>
      <c r="E97" s="60"/>
    </row>
    <row r="98" spans="1:5" ht="12" customHeight="1">
      <c r="A98" s="63" t="s">
        <v>244</v>
      </c>
      <c r="B98" s="62" t="s">
        <v>245</v>
      </c>
      <c r="C98" s="60"/>
      <c r="D98" s="61"/>
      <c r="E98" s="60"/>
    </row>
    <row r="99" spans="1:5" ht="12" customHeight="1">
      <c r="A99" s="59" t="s">
        <v>246</v>
      </c>
      <c r="B99" s="62" t="s">
        <v>247</v>
      </c>
      <c r="C99" s="60"/>
      <c r="D99" s="61"/>
      <c r="E99" s="60"/>
    </row>
    <row r="100" spans="1:5" ht="12" customHeight="1">
      <c r="A100" s="63" t="s">
        <v>248</v>
      </c>
      <c r="B100" s="62" t="s">
        <v>249</v>
      </c>
      <c r="C100" s="60"/>
      <c r="D100" s="61"/>
      <c r="E100" s="60"/>
    </row>
    <row r="101" spans="1:5" ht="12" customHeight="1">
      <c r="A101" s="59"/>
      <c r="B101" s="79" t="s">
        <v>250</v>
      </c>
      <c r="C101" s="82"/>
      <c r="D101" s="83">
        <f>+SUM(D102:D108)</f>
        <v>0</v>
      </c>
      <c r="E101" s="60"/>
    </row>
    <row r="102" spans="1:5" ht="12" customHeight="1">
      <c r="A102" s="59">
        <v>730</v>
      </c>
      <c r="B102" s="62" t="s">
        <v>251</v>
      </c>
      <c r="C102" s="60"/>
      <c r="D102" s="61"/>
      <c r="E102" s="60"/>
    </row>
    <row r="103" spans="1:5" ht="12" customHeight="1">
      <c r="A103" s="59">
        <v>732</v>
      </c>
      <c r="B103" s="62" t="s">
        <v>252</v>
      </c>
      <c r="C103" s="60"/>
      <c r="D103" s="61"/>
      <c r="E103" s="60"/>
    </row>
    <row r="104" spans="1:5" ht="12" customHeight="1">
      <c r="A104" s="59">
        <v>734</v>
      </c>
      <c r="B104" s="62" t="s">
        <v>253</v>
      </c>
      <c r="C104" s="60"/>
      <c r="D104" s="61"/>
      <c r="E104" s="60"/>
    </row>
    <row r="105" spans="1:5" ht="12" customHeight="1">
      <c r="A105" s="63" t="s">
        <v>254</v>
      </c>
      <c r="B105" s="62" t="s">
        <v>255</v>
      </c>
      <c r="C105" s="60"/>
      <c r="D105" s="61"/>
      <c r="E105" s="60"/>
    </row>
    <row r="106" spans="1:5" ht="12" customHeight="1">
      <c r="A106" s="63" t="s">
        <v>256</v>
      </c>
      <c r="B106" s="62" t="s">
        <v>257</v>
      </c>
      <c r="C106" s="60"/>
      <c r="D106" s="61"/>
      <c r="E106" s="60"/>
    </row>
    <row r="107" spans="1:5" ht="12" customHeight="1">
      <c r="A107" s="64">
        <v>745746747</v>
      </c>
      <c r="B107" s="62" t="s">
        <v>258</v>
      </c>
      <c r="C107" s="60"/>
      <c r="D107" s="61"/>
      <c r="E107" s="60"/>
    </row>
    <row r="108" spans="1:5" ht="12" customHeight="1">
      <c r="A108" s="64">
        <v>748749</v>
      </c>
      <c r="B108" s="62" t="s">
        <v>259</v>
      </c>
      <c r="C108" s="60"/>
      <c r="D108" s="102"/>
      <c r="E108" s="60"/>
    </row>
    <row r="109" spans="1:5" ht="12" customHeight="1">
      <c r="A109" s="59"/>
      <c r="B109" s="79" t="s">
        <v>260</v>
      </c>
      <c r="C109" s="82"/>
      <c r="D109" s="83"/>
      <c r="E109" s="60"/>
    </row>
    <row r="110" spans="1:7" ht="12" customHeight="1">
      <c r="A110" s="59"/>
      <c r="B110" s="79" t="s">
        <v>261</v>
      </c>
      <c r="C110" s="82"/>
      <c r="D110" s="83">
        <f>+D76+D77</f>
        <v>-493558.87922199996</v>
      </c>
      <c r="E110" s="60"/>
      <c r="G110" s="20" t="e">
        <f>+D110-#REF!</f>
        <v>#REF!</v>
      </c>
    </row>
    <row r="111" spans="1:5" ht="12" customHeight="1">
      <c r="A111" s="59"/>
      <c r="B111" s="79" t="s">
        <v>262</v>
      </c>
      <c r="C111" s="82"/>
      <c r="D111" s="83">
        <f>+D112+D113</f>
        <v>0</v>
      </c>
      <c r="E111" s="60"/>
    </row>
    <row r="112" spans="1:5" ht="12" customHeight="1">
      <c r="A112" s="59">
        <v>820</v>
      </c>
      <c r="B112" s="62" t="s">
        <v>263</v>
      </c>
      <c r="C112" s="60"/>
      <c r="D112" s="61"/>
      <c r="E112" s="60"/>
    </row>
    <row r="113" spans="1:5" ht="12" customHeight="1">
      <c r="A113" s="59">
        <v>823</v>
      </c>
      <c r="B113" s="62" t="s">
        <v>264</v>
      </c>
      <c r="C113" s="60"/>
      <c r="D113" s="61"/>
      <c r="E113" s="60"/>
    </row>
    <row r="114" spans="1:5" ht="12" customHeight="1">
      <c r="A114" s="59"/>
      <c r="B114" s="79" t="s">
        <v>265</v>
      </c>
      <c r="C114" s="82"/>
      <c r="D114" s="83">
        <f>+D110</f>
        <v>-493558.87922199996</v>
      </c>
      <c r="E114" s="60"/>
    </row>
    <row r="115" spans="1:5" ht="12" customHeight="1">
      <c r="A115" s="59"/>
      <c r="B115" s="79" t="s">
        <v>266</v>
      </c>
      <c r="C115" s="82"/>
      <c r="D115" s="83">
        <f>+D116</f>
        <v>0</v>
      </c>
      <c r="E115" s="60"/>
    </row>
    <row r="116" spans="1:5" ht="12" customHeight="1">
      <c r="A116" s="63" t="s">
        <v>267</v>
      </c>
      <c r="B116" s="62" t="s">
        <v>268</v>
      </c>
      <c r="C116" s="60"/>
      <c r="D116" s="61"/>
      <c r="E116" s="60"/>
    </row>
    <row r="117" spans="1:5" ht="12" customHeight="1">
      <c r="A117" s="59"/>
      <c r="B117" s="79" t="s">
        <v>269</v>
      </c>
      <c r="C117" s="82"/>
      <c r="D117" s="83"/>
      <c r="E117" s="60"/>
    </row>
    <row r="118" spans="1:5" ht="12.75">
      <c r="A118" s="65"/>
      <c r="B118" s="66"/>
      <c r="C118" s="67"/>
      <c r="D118" s="68"/>
      <c r="E118" s="67"/>
    </row>
    <row r="119" spans="1:5" s="22" customFormat="1" ht="12.75">
      <c r="A119" s="69" t="s">
        <v>270</v>
      </c>
      <c r="B119" s="70"/>
      <c r="C119" s="115"/>
      <c r="D119" s="115"/>
      <c r="E119" s="71"/>
    </row>
    <row r="120" spans="1:2" ht="12.75">
      <c r="A120" s="69" t="s">
        <v>142</v>
      </c>
      <c r="B120" s="69"/>
    </row>
    <row r="121" spans="1:3" ht="12.75">
      <c r="A121" s="69"/>
      <c r="B121" s="69"/>
      <c r="C121" s="72"/>
    </row>
    <row r="122" spans="1:2" ht="12.75">
      <c r="A122" s="73" t="s">
        <v>271</v>
      </c>
      <c r="B122" s="73"/>
    </row>
    <row r="123" spans="1:3" ht="12.75">
      <c r="A123" s="74" t="s">
        <v>272</v>
      </c>
      <c r="B123" s="101">
        <v>41564</v>
      </c>
      <c r="C123" s="75"/>
    </row>
  </sheetData>
  <sheetProtection/>
  <mergeCells count="7">
    <mergeCell ref="C119:D119"/>
    <mergeCell ref="A5:E5"/>
    <mergeCell ref="A6:E6"/>
    <mergeCell ref="A7:A8"/>
    <mergeCell ref="B7:B8"/>
    <mergeCell ref="C7:C8"/>
    <mergeCell ref="D7:E7"/>
  </mergeCells>
  <printOptions/>
  <pageMargins left="0.21" right="0.17" top="0.17" bottom="0.17" header="0.3" footer="0.3"/>
  <pageSetup horizontalDpi="600" verticalDpi="600" orientation="landscape" paperSize="9" r:id="rId1"/>
  <ignoredErrors>
    <ignoredError sqref="D11 D13:D15 D18:D23 D29:D31 D33:D38 D40:D46 D50:D52 D62 D67 D78 D80:D89 D91:D92 D56 D102:D107 D109:D110 D94:D99 D116:D117 D112:D1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3" customWidth="1"/>
    <col min="2" max="2" width="50.00390625" style="3" customWidth="1"/>
    <col min="3" max="3" width="16.28125" style="3" customWidth="1"/>
    <col min="4" max="4" width="20.140625" style="20" customWidth="1"/>
    <col min="5" max="5" width="21.57421875" style="3" customWidth="1"/>
    <col min="6" max="16384" width="9.140625" style="3" customWidth="1"/>
  </cols>
  <sheetData>
    <row r="1" spans="1:5" s="77" customFormat="1" ht="12.75">
      <c r="A1" s="76" t="s">
        <v>144</v>
      </c>
      <c r="B1" s="76"/>
      <c r="C1" s="76"/>
      <c r="D1" s="85"/>
      <c r="E1" s="76"/>
    </row>
    <row r="2" spans="1:5" s="77" customFormat="1" ht="12.75">
      <c r="A2" s="76" t="s">
        <v>0</v>
      </c>
      <c r="B2" s="76"/>
      <c r="C2" s="76"/>
      <c r="D2" s="85"/>
      <c r="E2" s="76"/>
    </row>
    <row r="3" spans="1:5" s="77" customFormat="1" ht="12.75">
      <c r="A3" s="76" t="s">
        <v>1</v>
      </c>
      <c r="B3" s="76"/>
      <c r="C3" s="76"/>
      <c r="D3" s="85"/>
      <c r="E3" s="76"/>
    </row>
    <row r="4" spans="1:5" s="77" customFormat="1" ht="12.75">
      <c r="A4" s="76" t="s">
        <v>273</v>
      </c>
      <c r="B4" s="76"/>
      <c r="C4" s="76"/>
      <c r="D4" s="85"/>
      <c r="E4" s="76"/>
    </row>
    <row r="5" spans="1:5" s="77" customFormat="1" ht="12.75">
      <c r="A5" s="120" t="s">
        <v>274</v>
      </c>
      <c r="B5" s="120"/>
      <c r="C5" s="120"/>
      <c r="D5" s="120"/>
      <c r="E5" s="120"/>
    </row>
    <row r="6" spans="1:5" s="77" customFormat="1" ht="12.75">
      <c r="A6" s="121" t="s">
        <v>362</v>
      </c>
      <c r="B6" s="121"/>
      <c r="C6" s="121"/>
      <c r="D6" s="121"/>
      <c r="E6" s="121"/>
    </row>
    <row r="7" spans="1:5" ht="12.75">
      <c r="A7" s="122"/>
      <c r="B7" s="122" t="s">
        <v>6</v>
      </c>
      <c r="C7" s="122" t="s">
        <v>149</v>
      </c>
      <c r="D7" s="122" t="s">
        <v>150</v>
      </c>
      <c r="E7" s="122"/>
    </row>
    <row r="8" spans="1:5" ht="12.75">
      <c r="A8" s="122"/>
      <c r="B8" s="122"/>
      <c r="C8" s="122"/>
      <c r="D8" s="24" t="s">
        <v>9</v>
      </c>
      <c r="E8" s="25" t="s">
        <v>10</v>
      </c>
    </row>
    <row r="9" spans="1:5" ht="12" customHeight="1">
      <c r="A9" s="25"/>
      <c r="B9" s="25">
        <v>1</v>
      </c>
      <c r="C9" s="25">
        <v>2</v>
      </c>
      <c r="D9" s="26">
        <v>3</v>
      </c>
      <c r="E9" s="27">
        <v>4</v>
      </c>
    </row>
    <row r="10" spans="1:5" ht="12" customHeight="1">
      <c r="A10" s="25" t="s">
        <v>275</v>
      </c>
      <c r="B10" s="79" t="s">
        <v>276</v>
      </c>
      <c r="C10" s="89"/>
      <c r="D10" s="90"/>
      <c r="E10" s="89"/>
    </row>
    <row r="11" spans="1:5" ht="12" customHeight="1">
      <c r="A11" s="29">
        <v>1</v>
      </c>
      <c r="B11" s="91" t="s">
        <v>277</v>
      </c>
      <c r="C11" s="82"/>
      <c r="D11" s="83">
        <f>+D12+D14</f>
        <v>1191569.62</v>
      </c>
      <c r="E11" s="82"/>
    </row>
    <row r="12" spans="1:5" ht="12" customHeight="1">
      <c r="A12" s="32"/>
      <c r="B12" s="33" t="s">
        <v>278</v>
      </c>
      <c r="C12" s="30"/>
      <c r="D12" s="31">
        <v>1183479.62</v>
      </c>
      <c r="E12" s="30"/>
    </row>
    <row r="13" spans="1:5" ht="12" customHeight="1">
      <c r="A13" s="32"/>
      <c r="B13" s="34" t="s">
        <v>279</v>
      </c>
      <c r="C13" s="30"/>
      <c r="D13" s="31"/>
      <c r="E13" s="30"/>
    </row>
    <row r="14" spans="1:5" ht="12" customHeight="1">
      <c r="A14" s="32"/>
      <c r="B14" s="34" t="s">
        <v>280</v>
      </c>
      <c r="C14" s="30"/>
      <c r="D14" s="31">
        <v>8090</v>
      </c>
      <c r="E14" s="30"/>
    </row>
    <row r="15" spans="1:5" ht="12" customHeight="1">
      <c r="A15" s="32"/>
      <c r="B15" s="34" t="s">
        <v>281</v>
      </c>
      <c r="C15" s="30"/>
      <c r="D15" s="31"/>
      <c r="E15" s="30"/>
    </row>
    <row r="16" spans="1:5" ht="12" customHeight="1">
      <c r="A16" s="29">
        <v>2</v>
      </c>
      <c r="B16" s="91" t="s">
        <v>282</v>
      </c>
      <c r="C16" s="82"/>
      <c r="D16" s="83">
        <f>+D17+D18+D19+D21+D22+D23+D24</f>
        <v>965622.1100000001</v>
      </c>
      <c r="E16" s="82"/>
    </row>
    <row r="17" spans="1:5" ht="12" customHeight="1">
      <c r="A17" s="35"/>
      <c r="B17" s="33" t="s">
        <v>283</v>
      </c>
      <c r="C17" s="30"/>
      <c r="D17" s="31">
        <v>163164.24</v>
      </c>
      <c r="E17" s="30"/>
    </row>
    <row r="18" spans="1:5" ht="12" customHeight="1">
      <c r="A18" s="35"/>
      <c r="B18" s="33" t="s">
        <v>284</v>
      </c>
      <c r="C18" s="30"/>
      <c r="D18" s="31">
        <v>4869.71</v>
      </c>
      <c r="E18" s="30"/>
    </row>
    <row r="19" spans="1:5" ht="12" customHeight="1">
      <c r="A19" s="35"/>
      <c r="B19" s="33" t="s">
        <v>285</v>
      </c>
      <c r="C19" s="30"/>
      <c r="D19" s="107">
        <f>129177.81+45642.97+63479.27+63214.86</f>
        <v>301514.91</v>
      </c>
      <c r="E19" s="108"/>
    </row>
    <row r="20" spans="1:5" ht="12" customHeight="1">
      <c r="A20" s="35"/>
      <c r="B20" s="33" t="s">
        <v>286</v>
      </c>
      <c r="C20" s="30"/>
      <c r="D20" s="107"/>
      <c r="E20" s="108"/>
    </row>
    <row r="21" spans="1:5" ht="12" customHeight="1">
      <c r="A21" s="35"/>
      <c r="B21" s="33" t="s">
        <v>287</v>
      </c>
      <c r="C21" s="30"/>
      <c r="D21" s="107">
        <v>34080</v>
      </c>
      <c r="E21" s="108"/>
    </row>
    <row r="22" spans="1:5" ht="12" customHeight="1">
      <c r="A22" s="35"/>
      <c r="B22" s="33" t="s">
        <v>288</v>
      </c>
      <c r="C22" s="30"/>
      <c r="D22" s="107">
        <v>43027.8</v>
      </c>
      <c r="E22" s="108"/>
    </row>
    <row r="23" spans="1:5" ht="12" customHeight="1">
      <c r="A23" s="35"/>
      <c r="B23" s="33" t="s">
        <v>289</v>
      </c>
      <c r="C23" s="30"/>
      <c r="D23" s="107">
        <v>418965.45</v>
      </c>
      <c r="E23" s="108"/>
    </row>
    <row r="24" spans="1:5" ht="12" customHeight="1">
      <c r="A24" s="35"/>
      <c r="B24" s="33" t="s">
        <v>290</v>
      </c>
      <c r="C24" s="30"/>
      <c r="D24" s="107"/>
      <c r="E24" s="108"/>
    </row>
    <row r="25" spans="1:5" ht="12" customHeight="1">
      <c r="A25" s="29">
        <v>3</v>
      </c>
      <c r="B25" s="91" t="s">
        <v>291</v>
      </c>
      <c r="C25" s="82"/>
      <c r="D25" s="83">
        <f>+D11-D16</f>
        <v>225947.51</v>
      </c>
      <c r="E25" s="82"/>
    </row>
    <row r="26" spans="1:5" ht="12" customHeight="1">
      <c r="A26" s="25" t="s">
        <v>292</v>
      </c>
      <c r="B26" s="79" t="s">
        <v>293</v>
      </c>
      <c r="C26" s="82"/>
      <c r="D26" s="83"/>
      <c r="E26" s="82"/>
    </row>
    <row r="27" spans="1:5" ht="12" customHeight="1">
      <c r="A27" s="29">
        <v>1</v>
      </c>
      <c r="B27" s="91" t="s">
        <v>294</v>
      </c>
      <c r="C27" s="82"/>
      <c r="D27" s="83">
        <f>+D29+D32</f>
        <v>1326424.51</v>
      </c>
      <c r="E27" s="82"/>
    </row>
    <row r="28" spans="1:5" ht="12" customHeight="1">
      <c r="A28" s="32"/>
      <c r="B28" s="34" t="s">
        <v>295</v>
      </c>
      <c r="C28" s="30"/>
      <c r="D28" s="31"/>
      <c r="E28" s="30"/>
    </row>
    <row r="29" spans="1:5" ht="12" customHeight="1">
      <c r="A29" s="32"/>
      <c r="B29" s="34" t="s">
        <v>296</v>
      </c>
      <c r="C29" s="30"/>
      <c r="D29" s="31">
        <v>290105.31</v>
      </c>
      <c r="E29" s="30"/>
    </row>
    <row r="30" spans="1:5" ht="12" customHeight="1">
      <c r="A30" s="32"/>
      <c r="B30" s="34" t="s">
        <v>297</v>
      </c>
      <c r="C30" s="30"/>
      <c r="D30" s="31"/>
      <c r="E30" s="30"/>
    </row>
    <row r="31" spans="1:5" ht="12" customHeight="1">
      <c r="A31" s="32"/>
      <c r="B31" s="33" t="s">
        <v>298</v>
      </c>
      <c r="C31" s="30"/>
      <c r="D31" s="31"/>
      <c r="E31" s="30"/>
    </row>
    <row r="32" spans="1:5" ht="12" customHeight="1">
      <c r="A32" s="32"/>
      <c r="B32" s="33" t="s">
        <v>299</v>
      </c>
      <c r="C32" s="30"/>
      <c r="D32" s="31">
        <v>1036319.2</v>
      </c>
      <c r="E32" s="30"/>
    </row>
    <row r="33" spans="1:5" ht="12" customHeight="1">
      <c r="A33" s="29">
        <v>2</v>
      </c>
      <c r="B33" s="91" t="s">
        <v>300</v>
      </c>
      <c r="C33" s="82"/>
      <c r="D33" s="83">
        <f>+D34</f>
        <v>1552035.95</v>
      </c>
      <c r="E33" s="82"/>
    </row>
    <row r="34" spans="1:5" ht="12" customHeight="1">
      <c r="A34" s="32"/>
      <c r="B34" s="33" t="s">
        <v>301</v>
      </c>
      <c r="C34" s="30"/>
      <c r="D34" s="31">
        <v>1552035.95</v>
      </c>
      <c r="E34" s="30"/>
    </row>
    <row r="35" spans="1:5" ht="12" customHeight="1">
      <c r="A35" s="32"/>
      <c r="B35" s="33" t="s">
        <v>302</v>
      </c>
      <c r="C35" s="30"/>
      <c r="D35" s="31"/>
      <c r="E35" s="30"/>
    </row>
    <row r="36" spans="1:5" ht="12" customHeight="1">
      <c r="A36" s="32"/>
      <c r="B36" s="33" t="s">
        <v>303</v>
      </c>
      <c r="C36" s="30"/>
      <c r="D36" s="31"/>
      <c r="E36" s="30"/>
    </row>
    <row r="37" spans="1:5" ht="12" customHeight="1">
      <c r="A37" s="32"/>
      <c r="B37" s="33" t="s">
        <v>304</v>
      </c>
      <c r="C37" s="30"/>
      <c r="D37" s="31"/>
      <c r="E37" s="30"/>
    </row>
    <row r="38" spans="1:5" ht="12" customHeight="1">
      <c r="A38" s="32"/>
      <c r="B38" s="33" t="s">
        <v>305</v>
      </c>
      <c r="C38" s="30"/>
      <c r="D38" s="31"/>
      <c r="E38" s="30"/>
    </row>
    <row r="39" spans="1:5" ht="12" customHeight="1">
      <c r="A39" s="32"/>
      <c r="B39" s="33" t="s">
        <v>306</v>
      </c>
      <c r="C39" s="30"/>
      <c r="D39" s="31"/>
      <c r="E39" s="30"/>
    </row>
    <row r="40" spans="1:5" ht="12" customHeight="1">
      <c r="A40" s="32"/>
      <c r="B40" s="33" t="s">
        <v>307</v>
      </c>
      <c r="C40" s="30"/>
      <c r="D40" s="31"/>
      <c r="E40" s="30"/>
    </row>
    <row r="41" spans="1:5" ht="12" customHeight="1">
      <c r="A41" s="32"/>
      <c r="B41" s="33" t="s">
        <v>308</v>
      </c>
      <c r="C41" s="30"/>
      <c r="D41" s="31"/>
      <c r="E41" s="30"/>
    </row>
    <row r="42" spans="1:5" ht="12" customHeight="1">
      <c r="A42" s="29">
        <v>3</v>
      </c>
      <c r="B42" s="91" t="s">
        <v>309</v>
      </c>
      <c r="C42" s="82"/>
      <c r="D42" s="83">
        <f>+D27-D33</f>
        <v>-225611.43999999994</v>
      </c>
      <c r="E42" s="82"/>
    </row>
    <row r="43" spans="1:5" ht="12" customHeight="1">
      <c r="A43" s="25" t="s">
        <v>310</v>
      </c>
      <c r="B43" s="79" t="s">
        <v>311</v>
      </c>
      <c r="C43" s="82"/>
      <c r="D43" s="83"/>
      <c r="E43" s="82"/>
    </row>
    <row r="44" spans="1:5" ht="12" customHeight="1">
      <c r="A44" s="29">
        <v>1</v>
      </c>
      <c r="B44" s="91" t="s">
        <v>312</v>
      </c>
      <c r="C44" s="82"/>
      <c r="D44" s="83"/>
      <c r="E44" s="82"/>
    </row>
    <row r="45" spans="1:5" ht="12" customHeight="1">
      <c r="A45" s="32"/>
      <c r="B45" s="33" t="s">
        <v>313</v>
      </c>
      <c r="C45" s="30"/>
      <c r="D45" s="31"/>
      <c r="E45" s="30"/>
    </row>
    <row r="46" spans="1:5" ht="12" customHeight="1">
      <c r="A46" s="32"/>
      <c r="B46" s="33" t="s">
        <v>314</v>
      </c>
      <c r="C46" s="30"/>
      <c r="D46" s="31"/>
      <c r="E46" s="30"/>
    </row>
    <row r="47" spans="1:5" ht="12" customHeight="1">
      <c r="A47" s="32"/>
      <c r="B47" s="33" t="s">
        <v>315</v>
      </c>
      <c r="C47" s="30"/>
      <c r="D47" s="31"/>
      <c r="E47" s="30"/>
    </row>
    <row r="48" spans="1:5" ht="12" customHeight="1">
      <c r="A48" s="32"/>
      <c r="B48" s="33" t="s">
        <v>316</v>
      </c>
      <c r="C48" s="30"/>
      <c r="D48" s="31"/>
      <c r="E48" s="30"/>
    </row>
    <row r="49" spans="1:5" ht="12" customHeight="1">
      <c r="A49" s="29">
        <v>2</v>
      </c>
      <c r="B49" s="92" t="s">
        <v>317</v>
      </c>
      <c r="C49" s="82"/>
      <c r="D49" s="83">
        <f>+D52</f>
        <v>0</v>
      </c>
      <c r="E49" s="82"/>
    </row>
    <row r="50" spans="1:5" ht="12" customHeight="1">
      <c r="A50" s="32"/>
      <c r="B50" s="84" t="s">
        <v>318</v>
      </c>
      <c r="C50" s="93"/>
      <c r="D50" s="94"/>
      <c r="E50" s="93"/>
    </row>
    <row r="51" spans="1:5" ht="12" customHeight="1">
      <c r="A51" s="32"/>
      <c r="B51" s="33" t="s">
        <v>319</v>
      </c>
      <c r="C51" s="30"/>
      <c r="D51" s="31"/>
      <c r="E51" s="30"/>
    </row>
    <row r="52" spans="1:5" ht="12" customHeight="1">
      <c r="A52" s="32"/>
      <c r="B52" s="33" t="s">
        <v>320</v>
      </c>
      <c r="C52" s="30"/>
      <c r="D52" s="31"/>
      <c r="E52" s="30"/>
    </row>
    <row r="53" spans="1:5" ht="12" customHeight="1">
      <c r="A53" s="32"/>
      <c r="B53" s="33" t="s">
        <v>321</v>
      </c>
      <c r="C53" s="30"/>
      <c r="D53" s="31"/>
      <c r="E53" s="30"/>
    </row>
    <row r="54" spans="1:5" ht="12" customHeight="1">
      <c r="A54" s="29">
        <v>3</v>
      </c>
      <c r="B54" s="86" t="s">
        <v>322</v>
      </c>
      <c r="C54" s="87"/>
      <c r="D54" s="88">
        <f>+D44-D49</f>
        <v>0</v>
      </c>
      <c r="E54" s="87"/>
    </row>
    <row r="55" spans="1:5" ht="12" customHeight="1">
      <c r="A55" s="34"/>
      <c r="B55" s="34"/>
      <c r="C55" s="30"/>
      <c r="D55" s="31"/>
      <c r="E55" s="30"/>
    </row>
    <row r="56" spans="1:5" ht="12" customHeight="1">
      <c r="A56" s="27" t="s">
        <v>323</v>
      </c>
      <c r="B56" s="95" t="s">
        <v>324</v>
      </c>
      <c r="C56" s="87"/>
      <c r="D56" s="88">
        <f>+D54+D42+D25</f>
        <v>336.0700000000652</v>
      </c>
      <c r="E56" s="87"/>
    </row>
    <row r="57" spans="1:6" ht="12" customHeight="1">
      <c r="A57" s="34"/>
      <c r="B57" s="34"/>
      <c r="C57" s="30"/>
      <c r="D57" s="31"/>
      <c r="E57" s="30"/>
      <c r="F57" s="96"/>
    </row>
    <row r="58" spans="1:6" ht="12" customHeight="1">
      <c r="A58" s="34"/>
      <c r="B58" s="95" t="s">
        <v>325</v>
      </c>
      <c r="C58" s="87"/>
      <c r="D58" s="88">
        <f>+D56+D59</f>
        <v>36316.070000000065</v>
      </c>
      <c r="E58" s="87"/>
      <c r="F58" s="96"/>
    </row>
    <row r="59" spans="1:6" ht="12" customHeight="1">
      <c r="A59" s="34"/>
      <c r="B59" s="95" t="s">
        <v>326</v>
      </c>
      <c r="C59" s="87"/>
      <c r="D59" s="88">
        <v>35980</v>
      </c>
      <c r="E59" s="87"/>
      <c r="F59" s="96"/>
    </row>
    <row r="60" spans="1:5" ht="12" customHeight="1">
      <c r="A60" s="36"/>
      <c r="B60" s="36"/>
      <c r="C60" s="36"/>
      <c r="D60" s="37"/>
      <c r="E60" s="36"/>
    </row>
    <row r="61" spans="1:5" ht="12" customHeight="1">
      <c r="A61" s="38" t="s">
        <v>141</v>
      </c>
      <c r="B61" s="39"/>
      <c r="C61" s="38"/>
      <c r="D61" s="37"/>
      <c r="E61" s="36"/>
    </row>
    <row r="62" spans="1:5" ht="12" customHeight="1">
      <c r="A62" s="38"/>
      <c r="B62" s="39"/>
      <c r="C62" s="38"/>
      <c r="D62" s="37"/>
      <c r="E62" s="36"/>
    </row>
    <row r="63" spans="1:7" ht="12" customHeight="1">
      <c r="A63" s="38" t="s">
        <v>142</v>
      </c>
      <c r="B63" s="39"/>
      <c r="C63" s="38"/>
      <c r="D63" s="37"/>
      <c r="E63" s="36"/>
      <c r="F63" s="40"/>
      <c r="G63" s="40"/>
    </row>
    <row r="64" spans="1:5" ht="12" customHeight="1">
      <c r="A64" s="41"/>
      <c r="B64" s="38"/>
      <c r="C64" s="38"/>
      <c r="D64" s="37"/>
      <c r="E64" s="36"/>
    </row>
    <row r="65" spans="1:5" ht="12" customHeight="1">
      <c r="A65" s="42" t="s">
        <v>271</v>
      </c>
      <c r="B65" s="38"/>
      <c r="C65" s="38"/>
      <c r="D65" s="37"/>
      <c r="E65" s="36"/>
    </row>
    <row r="66" spans="1:5" ht="12" customHeight="1">
      <c r="A66" s="42"/>
      <c r="B66" s="38"/>
      <c r="C66" s="38"/>
      <c r="D66" s="37"/>
      <c r="E66" s="36"/>
    </row>
    <row r="67" spans="1:5" ht="12" customHeight="1">
      <c r="A67" s="43" t="s">
        <v>327</v>
      </c>
      <c r="B67" s="43" t="s">
        <v>363</v>
      </c>
      <c r="C67" s="44"/>
      <c r="D67" s="37"/>
      <c r="E67" s="36"/>
    </row>
  </sheetData>
  <sheetProtection/>
  <mergeCells count="6">
    <mergeCell ref="A5:E5"/>
    <mergeCell ref="A6:E6"/>
    <mergeCell ref="A7:A8"/>
    <mergeCell ref="B7:B8"/>
    <mergeCell ref="C7:C8"/>
    <mergeCell ref="D7:E7"/>
  </mergeCells>
  <printOptions/>
  <pageMargins left="0.3" right="0.17" top="0.17" bottom="0.19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3" customWidth="1"/>
    <col min="2" max="2" width="12.7109375" style="20" customWidth="1"/>
    <col min="3" max="9" width="10.57421875" style="20" customWidth="1"/>
    <col min="10" max="11" width="12.7109375" style="20" customWidth="1"/>
    <col min="12" max="16384" width="9.140625" style="3" customWidth="1"/>
  </cols>
  <sheetData>
    <row r="1" spans="1:11" s="77" customFormat="1" ht="12.75">
      <c r="A1" s="76" t="s">
        <v>144</v>
      </c>
      <c r="B1" s="85"/>
      <c r="C1" s="85"/>
      <c r="D1" s="78"/>
      <c r="E1" s="78"/>
      <c r="F1" s="78"/>
      <c r="G1" s="78"/>
      <c r="H1" s="78"/>
      <c r="I1" s="78"/>
      <c r="J1" s="78"/>
      <c r="K1" s="78"/>
    </row>
    <row r="2" spans="1:11" s="77" customFormat="1" ht="12.75">
      <c r="A2" s="76" t="s">
        <v>0</v>
      </c>
      <c r="B2" s="85"/>
      <c r="C2" s="85"/>
      <c r="D2" s="78"/>
      <c r="E2" s="78"/>
      <c r="F2" s="78"/>
      <c r="G2" s="78"/>
      <c r="H2" s="78"/>
      <c r="I2" s="78"/>
      <c r="J2" s="78"/>
      <c r="K2" s="78"/>
    </row>
    <row r="3" spans="1:11" s="77" customFormat="1" ht="12.75">
      <c r="A3" s="76" t="s">
        <v>1</v>
      </c>
      <c r="B3" s="85"/>
      <c r="C3" s="85"/>
      <c r="D3" s="78"/>
      <c r="E3" s="78"/>
      <c r="F3" s="78"/>
      <c r="G3" s="78"/>
      <c r="H3" s="78"/>
      <c r="I3" s="78"/>
      <c r="J3" s="78"/>
      <c r="K3" s="78"/>
    </row>
    <row r="4" spans="1:11" s="77" customFormat="1" ht="12.75">
      <c r="A4" s="76" t="s">
        <v>2</v>
      </c>
      <c r="B4" s="85"/>
      <c r="C4" s="85"/>
      <c r="D4" s="78"/>
      <c r="E4" s="78"/>
      <c r="F4" s="78"/>
      <c r="G4" s="78"/>
      <c r="H4" s="78"/>
      <c r="I4" s="78"/>
      <c r="J4" s="78"/>
      <c r="K4" s="78"/>
    </row>
    <row r="5" spans="1:11" s="77" customFormat="1" ht="12.75">
      <c r="A5" s="116" t="s">
        <v>328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77" customFormat="1" ht="12.75">
      <c r="A6" s="117" t="s">
        <v>361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62.25" customHeight="1">
      <c r="A7" s="45" t="s">
        <v>329</v>
      </c>
      <c r="B7" s="46" t="s">
        <v>330</v>
      </c>
      <c r="C7" s="46" t="s">
        <v>331</v>
      </c>
      <c r="D7" s="46" t="s">
        <v>332</v>
      </c>
      <c r="E7" s="46" t="s">
        <v>333</v>
      </c>
      <c r="F7" s="46" t="s">
        <v>334</v>
      </c>
      <c r="G7" s="46" t="s">
        <v>335</v>
      </c>
      <c r="H7" s="46" t="s">
        <v>336</v>
      </c>
      <c r="I7" s="46" t="s">
        <v>337</v>
      </c>
      <c r="J7" s="46" t="s">
        <v>338</v>
      </c>
      <c r="K7" s="46" t="s">
        <v>339</v>
      </c>
    </row>
    <row r="8" spans="1:11" ht="12" customHeight="1">
      <c r="A8" s="28" t="s">
        <v>340</v>
      </c>
      <c r="B8" s="31">
        <v>2825801.3</v>
      </c>
      <c r="C8" s="31"/>
      <c r="D8" s="31"/>
      <c r="E8" s="31"/>
      <c r="F8" s="31"/>
      <c r="G8" s="31"/>
      <c r="H8" s="31"/>
      <c r="I8" s="31"/>
      <c r="J8" s="31">
        <v>-1357975.42</v>
      </c>
      <c r="K8" s="31">
        <f>+B8+J8</f>
        <v>1467825.88</v>
      </c>
    </row>
    <row r="9" spans="1:11" ht="12" customHeight="1">
      <c r="A9" s="33" t="s">
        <v>341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" customHeight="1">
      <c r="A10" s="33" t="s">
        <v>342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2" customHeight="1">
      <c r="A11" s="33" t="s">
        <v>343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2" customHeight="1">
      <c r="A12" s="33" t="s">
        <v>344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2" customHeight="1">
      <c r="A13" s="33" t="s">
        <v>345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2" customHeight="1">
      <c r="A14" s="33" t="s">
        <v>346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2" customHeight="1">
      <c r="A15" s="33" t="s">
        <v>347</v>
      </c>
      <c r="B15" s="31"/>
      <c r="C15" s="31"/>
      <c r="D15" s="31"/>
      <c r="E15" s="31"/>
      <c r="F15" s="31"/>
      <c r="G15" s="31"/>
      <c r="H15" s="31"/>
      <c r="I15" s="31"/>
      <c r="J15" s="31">
        <v>-123771.1</v>
      </c>
      <c r="K15" s="31">
        <v>-123771.1</v>
      </c>
    </row>
    <row r="16" spans="1:11" ht="12" customHeight="1">
      <c r="A16" s="33" t="s">
        <v>348</v>
      </c>
      <c r="B16" s="31">
        <v>400010.22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2" customHeight="1">
      <c r="A17" s="33" t="s">
        <v>349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2" customHeight="1">
      <c r="A18" s="33" t="s">
        <v>350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2" customHeight="1">
      <c r="A19" s="28" t="s">
        <v>351</v>
      </c>
      <c r="B19" s="31">
        <f>+B16+B8</f>
        <v>3225811.5199999996</v>
      </c>
      <c r="C19" s="31"/>
      <c r="D19" s="31"/>
      <c r="E19" s="31"/>
      <c r="F19" s="31"/>
      <c r="G19" s="31"/>
      <c r="H19" s="31"/>
      <c r="I19" s="31"/>
      <c r="J19" s="31">
        <f>+J8+J15</f>
        <v>-1481746.52</v>
      </c>
      <c r="K19" s="31">
        <f>+B19+J19</f>
        <v>1744064.9999999995</v>
      </c>
    </row>
    <row r="20" spans="1:11" ht="12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12" customHeight="1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2" customHeight="1">
      <c r="A22" s="28" t="s">
        <v>352</v>
      </c>
      <c r="B22" s="31">
        <v>3225811.52</v>
      </c>
      <c r="C22" s="31"/>
      <c r="D22" s="31"/>
      <c r="E22" s="31"/>
      <c r="F22" s="31"/>
      <c r="G22" s="31"/>
      <c r="H22" s="31"/>
      <c r="I22" s="31"/>
      <c r="J22" s="31">
        <f>+J19</f>
        <v>-1481746.52</v>
      </c>
      <c r="K22" s="31">
        <f>+K19</f>
        <v>1744064.9999999995</v>
      </c>
    </row>
    <row r="23" spans="1:11" ht="12" customHeight="1">
      <c r="A23" s="33" t="s">
        <v>353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2" customHeight="1">
      <c r="A24" s="33" t="s">
        <v>342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2" customHeight="1">
      <c r="A25" s="33" t="s">
        <v>343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2" customHeight="1">
      <c r="A26" s="33" t="s">
        <v>354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" customHeight="1">
      <c r="A27" s="33" t="s">
        <v>345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" customHeight="1">
      <c r="A28" s="33" t="s">
        <v>355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" customHeight="1">
      <c r="A29" s="33" t="s">
        <v>356</v>
      </c>
      <c r="B29" s="31"/>
      <c r="C29" s="31"/>
      <c r="D29" s="31"/>
      <c r="E29" s="31"/>
      <c r="F29" s="31"/>
      <c r="G29" s="31"/>
      <c r="H29" s="31"/>
      <c r="I29" s="31"/>
      <c r="J29" s="31">
        <v>-493558.88</v>
      </c>
      <c r="K29" s="31">
        <f>+J29</f>
        <v>-493558.88</v>
      </c>
    </row>
    <row r="30" spans="1:11" ht="12" customHeight="1">
      <c r="A30" s="33" t="s">
        <v>348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2" customHeight="1">
      <c r="A31" s="33" t="s">
        <v>349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2" customHeight="1">
      <c r="A32" s="33" t="s">
        <v>350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2" customHeight="1">
      <c r="A33" s="28" t="s">
        <v>357</v>
      </c>
      <c r="B33" s="31">
        <f>+B22</f>
        <v>3225811.52</v>
      </c>
      <c r="C33" s="31"/>
      <c r="D33" s="31"/>
      <c r="E33" s="31"/>
      <c r="F33" s="31"/>
      <c r="G33" s="31"/>
      <c r="H33" s="31"/>
      <c r="I33" s="31"/>
      <c r="J33" s="31">
        <f>+J22+J29</f>
        <v>-1975305.4</v>
      </c>
      <c r="K33" s="31">
        <f>+K22+K29</f>
        <v>1250506.1199999996</v>
      </c>
    </row>
    <row r="34" ht="12" customHeight="1"/>
    <row r="35" spans="1:3" ht="12" customHeight="1">
      <c r="A35" s="49" t="s">
        <v>141</v>
      </c>
      <c r="B35" s="13"/>
      <c r="C35" s="13"/>
    </row>
    <row r="36" spans="1:3" ht="12" customHeight="1">
      <c r="A36" s="49" t="s">
        <v>358</v>
      </c>
      <c r="B36" s="13"/>
      <c r="C36" s="13"/>
    </row>
    <row r="37" spans="1:3" ht="4.5" customHeight="1">
      <c r="A37" s="22"/>
      <c r="B37" s="13"/>
      <c r="C37" s="13"/>
    </row>
    <row r="38" spans="1:3" ht="12" customHeight="1">
      <c r="A38" s="22" t="s">
        <v>271</v>
      </c>
      <c r="B38" s="13"/>
      <c r="C38" s="13"/>
    </row>
    <row r="39" spans="1:3" ht="12" customHeight="1">
      <c r="A39" s="22" t="s">
        <v>360</v>
      </c>
      <c r="B39" s="13"/>
      <c r="C39" s="13"/>
    </row>
    <row r="40" ht="12" customHeight="1"/>
    <row r="41" ht="12" customHeight="1"/>
  </sheetData>
  <sheetProtection/>
  <mergeCells count="2">
    <mergeCell ref="A5:K5"/>
    <mergeCell ref="A6:K6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2013-10-24T08:15:53Z</dcterms:modified>
  <cp:category/>
  <cp:version/>
  <cp:contentType/>
  <cp:contentStatus/>
</cp:coreProperties>
</file>