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a.nenezic\Desktop\bilansi IQ2020\"/>
    </mc:Choice>
  </mc:AlternateContent>
  <xr:revisionPtr revIDLastSave="0" documentId="13_ncr:1_{6788789A-D117-43D3-AD34-7EECB3CA9DB0}" xr6:coauthVersionLast="45" xr6:coauthVersionMax="45" xr10:uidLastSave="{00000000-0000-0000-0000-000000000000}"/>
  <bookViews>
    <workbookView xWindow="-120" yWindow="-120" windowWidth="29040" windowHeight="15840" activeTab="3" xr2:uid="{4FF9A30B-02CB-4F96-90D9-85D49F4953D7}"/>
  </bookViews>
  <sheets>
    <sheet name="Bilans uspjeha" sheetId="1" r:id="rId1"/>
    <sheet name="Bilans stanja" sheetId="3" r:id="rId2"/>
    <sheet name="NOVCANI TOKOVI" sheetId="5" r:id="rId3"/>
    <sheet name="KAPITAL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d" localSheetId="1">'[1]Veze Lovcen - Triglav'!$1:$1048576</definedName>
    <definedName name="d" localSheetId="3">'[1]Veze Lovcen - Triglav'!$1:$1048576</definedName>
    <definedName name="d" localSheetId="2">'[1]Veze Lovcen - Triglav'!$1:$1048576</definedName>
    <definedName name="d">'[1]Veze Lovcen - Triglav'!$1:$1048576</definedName>
    <definedName name="datum1" localSheetId="1">[2]CONSOL!#REF!</definedName>
    <definedName name="datum1" localSheetId="0">[2]CONSOL!#REF!</definedName>
    <definedName name="datum1">[3]CONSOL!#REF!</definedName>
    <definedName name="E">'[4]tabele-naslovna stran'!$C$45:$C$64</definedName>
    <definedName name="g" localSheetId="1">#REF!</definedName>
    <definedName name="g" localSheetId="3">#REF!</definedName>
    <definedName name="g" localSheetId="2">#REF!</definedName>
    <definedName name="g">#REF!</definedName>
    <definedName name="i" localSheetId="1">'[2]Rekapitulacija PAKET (i)'!$1:$1048576</definedName>
    <definedName name="i" localSheetId="0">'[2]Rekapitulacija PAKET (i)'!$1:$1048576</definedName>
    <definedName name="iz">#N/A</definedName>
    <definedName name="jezik1" localSheetId="1">[2]CONSOL!#REF!</definedName>
    <definedName name="jezik1" localSheetId="0">[2]CONSOL!#REF!</definedName>
    <definedName name="jezik1">[3]CONSOL!#REF!</definedName>
    <definedName name="k" localSheetId="1">'[5]konacni 30.06.2009'!$1:$1048576</definedName>
    <definedName name="k" localSheetId="3">'[5]konacni 30.06.2009'!$1:$1048576</definedName>
    <definedName name="k" localSheetId="2">'[5]konacni 30.06.2009'!$1:$1048576</definedName>
    <definedName name="k">'[5]konacni 30.06.2009'!$1:$1048576</definedName>
    <definedName name="kk" localSheetId="1">[5]Radnici!$1:$1048576</definedName>
    <definedName name="kk" localSheetId="3">[5]Radnici!$1:$1048576</definedName>
    <definedName name="kk" localSheetId="2">[5]Radnici!$1:$1048576</definedName>
    <definedName name="kk">[5]Radnici!$1:$1048576</definedName>
    <definedName name="m" localSheetId="1">'[2]Bruto bilans (m)'!$1:$1048576</definedName>
    <definedName name="m" localSheetId="0">'[2]Bruto bilans (m)'!$1:$1048576</definedName>
    <definedName name="mm" localSheetId="1">[2]Bilans!$1:$1048576</definedName>
    <definedName name="mm" localSheetId="0">[2]Bilans!$1:$1048576</definedName>
    <definedName name="n" localSheetId="1">'[2]Veze Lovcen - Triglav (n)'!$1:$1048576</definedName>
    <definedName name="n" localSheetId="0">'[2]Veze Lovcen - Triglav (n)'!$1:$1048576</definedName>
    <definedName name="nn" localSheetId="1">#REF!</definedName>
    <definedName name="nn" localSheetId="3">#REF!</definedName>
    <definedName name="nn" localSheetId="2">#REF!</definedName>
    <definedName name="nn">#REF!</definedName>
    <definedName name="nombre1" localSheetId="1">[2]CONSOL!#REF!</definedName>
    <definedName name="nombre1" localSheetId="0">[2]CONSOL!#REF!</definedName>
    <definedName name="nombre1">[3]CONSOL!#REF!</definedName>
    <definedName name="OLE_LINK3" localSheetId="1">'Bilans stanja'!#REF!</definedName>
    <definedName name="optr" localSheetId="1">'[6]Rekapitulacija PAKET (i)'!$1:$1048576</definedName>
    <definedName name="optr" localSheetId="3">'[6]Rekapitulacija PAKET (i)'!$1:$1048576</definedName>
    <definedName name="optr" localSheetId="2">'[6]Rekapitulacija PAKET (i)'!$1:$1048576</definedName>
    <definedName name="optr">'[6]Rekapitulacija PAKET (i)'!$1:$1048576</definedName>
    <definedName name="optro">[6]CONSOL!#REF!</definedName>
    <definedName name="pg" localSheetId="1">'[2]Bruto bilans predhodna (pg)'!$1:$1048576</definedName>
    <definedName name="pg" localSheetId="0">'[2]Bruto bilans predhodna (pg)'!$1:$1048576</definedName>
    <definedName name="_xlnm.Print_Area" localSheetId="1">'Bilans stanja'!$A$1:$E$129</definedName>
    <definedName name="_xlnm.Print_Area" localSheetId="0">'Bilans uspjeha'!$A$1:$E$136</definedName>
    <definedName name="_xlnm.Print_Area" localSheetId="3">KAPITAL!$A$1:$K$45</definedName>
    <definedName name="_xlnm.Print_Area" localSheetId="2">'NOVCANI TOKOVI'!$A$1:$F$77</definedName>
    <definedName name="Q">'[4]tabele-naslovna stran'!$F$39:$F$40</definedName>
    <definedName name="t" localSheetId="1">#REF!</definedName>
    <definedName name="t" localSheetId="3">#REF!</definedName>
    <definedName name="t" localSheetId="2">#REF!</definedName>
    <definedName name="t">#REF!</definedName>
    <definedName name="tt" localSheetId="1">'[6]Rekapitulacija troskova tt'!$1:$1048576</definedName>
    <definedName name="tt" localSheetId="3">'[6]Rekapitulacija troskova tt'!$1:$1048576</definedName>
    <definedName name="tt" localSheetId="2">'[6]Rekapitulacija troskova tt'!$1:$1048576</definedName>
    <definedName name="tt">'[6]Rekapitulacija troskova tt'!$1:$1048576</definedName>
    <definedName name="valuta1" localSheetId="1">[2]CONSOL!#REF!</definedName>
    <definedName name="valuta1" localSheetId="0">[2]CONSOL!#REF!</definedName>
    <definedName name="valuta1">[3]CONSOL!#REF!</definedName>
    <definedName name="W">'[4]tabele-naslovna stran'!$C$39:$C$42</definedName>
    <definedName name="x">[7]CONSOL!#REF!</definedName>
    <definedName name="z">#N/A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4" l="1"/>
  <c r="K44" i="4" l="1"/>
  <c r="K33" i="4" l="1"/>
  <c r="K28" i="4"/>
  <c r="I44" i="4" l="1"/>
  <c r="H44" i="4"/>
  <c r="G44" i="4"/>
  <c r="F44" i="4"/>
  <c r="E44" i="4"/>
  <c r="D44" i="4"/>
  <c r="C44" i="4"/>
  <c r="B44" i="4"/>
  <c r="K40" i="4"/>
  <c r="K39" i="4"/>
  <c r="K38" i="4"/>
  <c r="K37" i="4"/>
  <c r="K36" i="4"/>
  <c r="K35" i="4"/>
  <c r="K34" i="4"/>
  <c r="K24" i="4"/>
  <c r="K23" i="4"/>
  <c r="A130" i="1"/>
</calcChain>
</file>

<file path=xl/sharedStrings.xml><?xml version="1.0" encoding="utf-8"?>
<sst xmlns="http://schemas.openxmlformats.org/spreadsheetml/2006/main" count="424" uniqueCount="364">
  <si>
    <t>Naziv društva za osiguranje: Lovćen osiguranje A.D.</t>
  </si>
  <si>
    <t xml:space="preserve">Matični broj: 02018560                                                                                                                                                     </t>
  </si>
  <si>
    <t>Sjedište: Podgorica</t>
  </si>
  <si>
    <t>Šifra djelatnosti: 6512</t>
  </si>
  <si>
    <t xml:space="preserve">Vrsta osiguranja: Neživotna osiguranja </t>
  </si>
  <si>
    <t xml:space="preserve">PIB: </t>
  </si>
  <si>
    <t xml:space="preserve"> BILANS USPJEHA</t>
  </si>
  <si>
    <t>od 01.01. do 31.03.2020.g.</t>
  </si>
  <si>
    <t>grupa računa</t>
  </si>
  <si>
    <t>POZICIJA</t>
  </si>
  <si>
    <t>Napomena</t>
  </si>
  <si>
    <t>I z n o s</t>
  </si>
  <si>
    <t>Tekuća godina</t>
  </si>
  <si>
    <t>Prethodna godina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</si>
  <si>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</si>
  <si>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</si>
  <si>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</si>
  <si>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</si>
  <si>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</si>
  <si>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</si>
  <si>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</si>
  <si>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</si>
  <si>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</si>
  <si>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</si>
  <si>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</si>
  <si>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</si>
  <si>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</si>
  <si>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</si>
  <si>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</si>
  <si>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</si>
  <si>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</si>
  <si>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</si>
  <si>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</si>
  <si>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</si>
  <si>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</si>
  <si>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</si>
  <si>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</si>
  <si>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</si>
  <si>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</si>
  <si>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</si>
  <si>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</si>
  <si>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</si>
  <si>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</si>
  <si>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</si>
  <si>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</si>
  <si>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</si>
  <si>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</si>
  <si>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</si>
  <si>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</si>
  <si>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</si>
  <si>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</si>
  <si>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</si>
  <si>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</si>
  <si>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</si>
  <si>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</si>
  <si>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</si>
  <si>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</si>
  <si>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</si>
  <si>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</si>
  <si>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</si>
  <si>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</si>
  <si>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</si>
  <si>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</si>
  <si>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</si>
  <si>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</si>
  <si>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</si>
  <si>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</si>
  <si>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</si>
  <si>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</si>
  <si>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</si>
  <si>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</si>
  <si>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</si>
  <si>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</si>
  <si>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</si>
  <si>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</si>
  <si>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</si>
  <si>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</si>
  <si>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</si>
  <si>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</si>
  <si>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</si>
  <si>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</si>
  <si>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</si>
  <si>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</si>
  <si>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 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</si>
  <si>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</si>
  <si>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</si>
  <si>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</si>
  <si>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</si>
  <si>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</si>
  <si>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773, 776 ,777 , 778, 779, 780, 781, 782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</si>
  <si>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</si>
  <si>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</si>
  <si>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</si>
  <si>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</si>
  <si>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</si>
  <si>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</si>
  <si>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731,736,737,738, 739</t>
  </si>
  <si>
    <t>2.5 Drugi finansijski rashodi</t>
  </si>
  <si>
    <t>740,741,742,743, 744, 745, 746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</si>
  <si>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</si>
  <si>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</si>
  <si>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</si>
  <si>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</si>
  <si>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</si>
  <si>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</si>
  <si>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</si>
  <si>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</si>
  <si>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</si>
  <si>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</si>
  <si>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783, 784, 785, 786, 787, 788, 789</t>
  </si>
  <si>
    <t>4.7 Drugi prihodi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</si>
  <si>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</si>
  <si>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</si>
  <si>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</si>
  <si>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</si>
  <si>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731, 733, 736, 737, 738, 739</t>
  </si>
  <si>
    <t>5.4 Drugi finansijski rashodi</t>
  </si>
  <si>
    <t>740,741,742,743, 744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</si>
  <si>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</si>
  <si>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</si>
  <si>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</si>
  <si>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</si>
  <si>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</si>
  <si>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</si>
  <si>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</si>
  <si>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</si>
  <si>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</si>
  <si>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</si>
  <si>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</si>
  <si>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830,831,832,833, 834, 839</t>
  </si>
  <si>
    <t>1. Raspodjela neto dobiti</t>
  </si>
  <si>
    <t>XI ZARADA PO AKCIJI</t>
  </si>
  <si>
    <t>U  Podgorici</t>
  </si>
  <si>
    <t xml:space="preserve">          Lice odgovorno za sastavljanje bilansa:</t>
  </si>
  <si>
    <t xml:space="preserve">    Izvršni direktor društva:</t>
  </si>
  <si>
    <t>MP</t>
  </si>
  <si>
    <t>Pečat CRPS</t>
  </si>
  <si>
    <t>Pečat Poreske uprave</t>
  </si>
  <si>
    <t>Naziv društva za osiguranje:Lovćen osiguranje A.D</t>
  </si>
  <si>
    <t>Sjedište:Podgorica</t>
  </si>
  <si>
    <t>Vrsta osiguranja: Neživotna osiguranja</t>
  </si>
  <si>
    <t>PIB:</t>
  </si>
  <si>
    <t>BILANS STANJA</t>
  </si>
  <si>
    <t>na dan 31.03.2020.g.</t>
  </si>
  <si>
    <t>AKTIVA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</si>
  <si>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</si>
  <si>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</si>
  <si>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</si>
  <si>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</si>
  <si>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</si>
  <si>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</si>
  <si>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</si>
  <si>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</si>
  <si>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</si>
  <si>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</si>
  <si>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</si>
  <si>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</si>
  <si>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</si>
  <si>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</si>
  <si>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</si>
  <si>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</si>
  <si>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</si>
  <si>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</si>
  <si>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</si>
  <si>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</si>
  <si>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</si>
  <si>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</si>
  <si>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</si>
  <si>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</si>
  <si>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</si>
  <si>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</si>
  <si>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</si>
  <si>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</si>
  <si>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</si>
  <si>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</si>
  <si>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</si>
  <si>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</si>
  <si>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</si>
  <si>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</si>
  <si>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</si>
  <si>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</si>
  <si>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</si>
  <si>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</si>
  <si>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</si>
  <si>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</si>
  <si>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</si>
  <si>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</si>
  <si>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</si>
  <si>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</si>
  <si>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</si>
  <si>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</si>
  <si>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</si>
  <si>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</si>
  <si>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</si>
  <si>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</si>
  <si>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</si>
  <si>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</si>
  <si>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</si>
  <si>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</si>
  <si>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</si>
  <si>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</si>
  <si>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</si>
  <si>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</si>
  <si>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</si>
  <si>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</si>
  <si>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</si>
  <si>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</si>
  <si>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</si>
  <si>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</si>
  <si>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</si>
  <si>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</si>
  <si>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</si>
  <si>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</si>
  <si>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</si>
  <si>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</si>
  <si>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</si>
  <si>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</si>
  <si>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</si>
  <si>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</si>
  <si>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</si>
  <si>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</si>
  <si>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</si>
  <si>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</si>
  <si>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</si>
  <si>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</si>
  <si>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</si>
  <si>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</si>
  <si>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</si>
  <si>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</si>
  <si>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</si>
  <si>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</si>
  <si>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</si>
  <si>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</si>
  <si>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</si>
  <si>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</si>
  <si>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</si>
  <si>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</si>
  <si>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</si>
  <si>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</si>
  <si>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</si>
  <si>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</si>
  <si>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</si>
  <si>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</si>
  <si>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</si>
  <si>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</si>
  <si>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</si>
  <si>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</si>
  <si>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</si>
  <si>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</si>
  <si>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</si>
  <si>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</si>
  <si>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</si>
  <si>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</si>
  <si>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</si>
  <si>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</si>
  <si>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</si>
  <si>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</si>
  <si>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</si>
  <si>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</si>
  <si>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</si>
  <si>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</si>
  <si>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</si>
  <si>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</si>
  <si>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</si>
  <si>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</si>
  <si>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</si>
  <si>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</si>
  <si>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 xml:space="preserve">                            Lice odgovorno za sastavljanje bilansa:</t>
  </si>
  <si>
    <t>Izvršni direktor društva:</t>
  </si>
  <si>
    <t>Datum: 21.04.2020.godina</t>
  </si>
  <si>
    <t>Naziv društva za osiguranje:</t>
  </si>
  <si>
    <t xml:space="preserve">Lovćen osiguranje AD </t>
  </si>
  <si>
    <t xml:space="preserve">Matični broj: </t>
  </si>
  <si>
    <t>02018560</t>
  </si>
  <si>
    <t>Sjedište:</t>
  </si>
  <si>
    <t>Podgorica</t>
  </si>
  <si>
    <t xml:space="preserve">Šifra djelatnosti: </t>
  </si>
  <si>
    <t>Vrsta osiguranja:</t>
  </si>
  <si>
    <t>Neživotna osiguranja</t>
  </si>
  <si>
    <t>IZVJEŠTAJ O PROMJENAMA NA KAPITALU</t>
  </si>
  <si>
    <t>od 01.01. do 31.03.2020.godine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</si>
  <si>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</si>
  <si>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</si>
  <si>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</si>
  <si>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</si>
  <si>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</si>
  <si>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</si>
  <si>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</si>
  <si>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</si>
  <si>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</si>
  <si>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</si>
  <si>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</si>
  <si>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</si>
  <si>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</si>
  <si>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</si>
  <si>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</si>
  <si>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</si>
  <si>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</si>
  <si>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</si>
  <si>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</si>
  <si>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</si>
  <si>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</si>
  <si>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</si>
  <si>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tekuće godine</t>
  </si>
  <si>
    <t>Stanje na dan 1. januar tekuće godine</t>
  </si>
  <si>
    <t>Stanje na dan 1. januar tekuće godine (prepravljeno)</t>
  </si>
  <si>
    <t>BILANS NOVČANIH TOKOVA</t>
  </si>
  <si>
    <t>od 01.01. do 31.03.2020 godine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</si>
  <si>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</si>
  <si>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</si>
  <si>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</si>
  <si>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</si>
  <si>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 reosiguranje</t>
  </si>
  <si>
    <t>Prilivi po osnovu ostalih poslovnih prihoda</t>
  </si>
  <si>
    <t>Prilivi po osnovu vanrednih rahoda</t>
  </si>
  <si>
    <t>Odliv gotovine iz poslovnih aktivnosti</t>
  </si>
  <si>
    <t>Odlivi po osnovu naknada šteta (iz osiguranja, saosiguranja i reosiguranje)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</si>
  <si>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</si>
  <si>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</si>
  <si>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</si>
  <si>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</si>
  <si>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</si>
  <si>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</si>
  <si>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</si>
  <si>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</si>
  <si>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</si>
  <si>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</si>
  <si>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</si>
  <si>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</si>
  <si>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</si>
  <si>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</si>
  <si>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</si>
  <si>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</si>
  <si>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</si>
  <si>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</si>
  <si>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</si>
  <si>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</si>
  <si>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</si>
  <si>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</si>
  <si>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</si>
  <si>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</si>
  <si>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</si>
  <si>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</si>
  <si>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</si>
  <si>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</si>
  <si>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</si>
  <si>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</si>
  <si>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</si>
  <si>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</si>
  <si>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</si>
  <si>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</si>
  <si>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</si>
  <si>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</si>
  <si>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</si>
  <si>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</si>
  <si>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</si>
  <si>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</si>
  <si>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</si>
  <si>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</si>
  <si>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</si>
  <si>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</si>
  <si>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Datum: 21.04.2020.godine</t>
  </si>
  <si>
    <t>_____________________________</t>
  </si>
  <si>
    <t>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</si>
</sst>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I_T_-;\-* #,##0.00\ _S_I_T_-;_-* &quot;-&quot;??\ _S_I_T_-;_-@_-"/>
    <numFmt numFmtId="165" formatCode="#,##0.0000000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30"/>
      <name val="Cambria"/>
      <family val="1"/>
    </font>
    <font>
      <sz val="12"/>
      <color indexed="62"/>
      <name val="Cambria"/>
      <family val="1"/>
    </font>
    <font>
      <sz val="10"/>
      <color indexed="8"/>
      <name val="Calibri"/>
      <family val="2"/>
    </font>
    <font>
      <b/>
      <sz val="12"/>
      <color indexed="30"/>
      <name val="Cambria"/>
      <family val="1"/>
    </font>
    <font>
      <sz val="12"/>
      <color indexed="8"/>
      <name val="Cambria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Cambria"/>
      <family val="1"/>
    </font>
    <font>
      <sz val="8"/>
      <color indexed="30"/>
      <name val="Cambria"/>
      <family val="1"/>
    </font>
    <font>
      <sz val="10"/>
      <color indexed="30"/>
      <name val="Cambria"/>
      <family val="1"/>
    </font>
    <font>
      <sz val="10"/>
      <name val="Arial"/>
      <family val="2"/>
    </font>
    <font>
      <u/>
      <sz val="12"/>
      <color indexed="30"/>
      <name val="Cambria"/>
      <family val="1"/>
    </font>
    <font>
      <sz val="12"/>
      <color rgb="FF0070C0"/>
      <name val="Calibri"/>
      <family val="2"/>
    </font>
    <font>
      <sz val="12"/>
      <color indexed="8"/>
      <name val="Calibri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8"/>
      <name val="Arial"/>
      <family val="2"/>
    </font>
    <font>
      <sz val="8"/>
      <color rgb="FF0070C0"/>
      <name val="Calibri Light"/>
      <family val="1"/>
      <scheme val="major"/>
    </font>
    <font>
      <sz val="7.5"/>
      <color indexed="8"/>
      <name val="Cambria"/>
      <family val="1"/>
    </font>
    <font>
      <sz val="10"/>
      <color indexed="8"/>
      <name val="Cambria"/>
      <family val="1"/>
    </font>
    <font>
      <sz val="11"/>
      <color theme="3" tint="0.39997558519241921"/>
      <name val="Cambria"/>
      <family val="1"/>
    </font>
    <font>
      <sz val="10"/>
      <color theme="3" tint="0.39997558519241921"/>
      <name val="Arial"/>
      <family val="2"/>
    </font>
    <font>
      <b/>
      <sz val="11"/>
      <color theme="3" tint="0.39997558519241921"/>
      <name val="Cambria"/>
      <family val="1"/>
    </font>
    <font>
      <sz val="5.5"/>
      <color theme="3" tint="0.39997558519241921"/>
      <name val="Cambria"/>
      <family val="1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12"/>
      <color indexed="8"/>
      <name val="Times New Roman"/>
      <family val="1"/>
    </font>
    <font>
      <b/>
      <sz val="8"/>
      <name val="Triglav TheSans"/>
      <family val="2"/>
      <charset val="238"/>
    </font>
    <font>
      <sz val="11"/>
      <color indexed="30"/>
      <name val="Cambria"/>
      <family val="1"/>
    </font>
    <font>
      <sz val="11"/>
      <color rgb="FF0070C0"/>
      <name val="Calibri Light"/>
      <family val="1"/>
      <scheme val="major"/>
    </font>
    <font>
      <sz val="11"/>
      <color rgb="FF0070C0"/>
      <name val="Calibri"/>
      <family val="2"/>
      <scheme val="minor"/>
    </font>
    <font>
      <b/>
      <sz val="11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b/>
      <sz val="12"/>
      <color indexed="8"/>
      <name val="Calibri"/>
      <family val="2"/>
    </font>
    <font>
      <sz val="12"/>
      <color theme="3" tint="0.39997558519241921"/>
      <name val="Calibri"/>
      <family val="2"/>
    </font>
    <font>
      <sz val="11"/>
      <color theme="3" tint="0.39997558519241921"/>
      <name val="Calibri"/>
      <family val="2"/>
    </font>
    <font>
      <b/>
      <sz val="12"/>
      <color theme="3" tint="0.39997558519241921"/>
      <name val="Calibri"/>
      <family val="2"/>
    </font>
    <font>
      <b/>
      <sz val="12"/>
      <color indexed="49"/>
      <name val="Calibri"/>
      <family val="2"/>
    </font>
    <font>
      <sz val="12"/>
      <color indexed="30"/>
      <name val="Calibri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49"/>
      </left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/>
      <top style="medium">
        <color indexed="49"/>
      </top>
      <bottom/>
      <diagonal/>
    </border>
    <border>
      <left/>
      <right style="medium">
        <color indexed="49"/>
      </right>
      <top style="medium">
        <color indexed="49"/>
      </top>
      <bottom/>
      <diagonal/>
    </border>
    <border>
      <left style="medium">
        <color indexed="49"/>
      </left>
      <right style="medium">
        <color indexed="49"/>
      </right>
      <top/>
      <bottom/>
      <diagonal/>
    </border>
    <border>
      <left style="medium">
        <color indexed="49"/>
      </left>
      <right/>
      <top/>
      <bottom style="medium">
        <color indexed="49"/>
      </bottom>
      <diagonal/>
    </border>
    <border>
      <left/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/>
      <bottom style="medium">
        <color indexed="49"/>
      </bottom>
      <diagonal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 style="medium">
        <color indexed="49"/>
      </top>
      <bottom style="medium">
        <color indexed="49"/>
      </bottom>
      <diagonal/>
    </border>
    <border>
      <left/>
      <right style="medium">
        <color indexed="4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49"/>
      </left>
      <right/>
      <top style="medium">
        <color indexed="49"/>
      </top>
      <bottom style="medium">
        <color indexed="49"/>
      </bottom>
      <diagonal/>
    </border>
    <border>
      <left/>
      <right/>
      <top style="medium">
        <color indexed="49"/>
      </top>
      <bottom style="medium">
        <color indexed="49"/>
      </bottom>
      <diagonal/>
    </border>
    <border>
      <left/>
      <right/>
      <top style="medium">
        <color indexed="49"/>
      </top>
      <bottom/>
      <diagonal/>
    </border>
    <border>
      <left style="medium">
        <color indexed="49"/>
      </left>
      <right/>
      <top/>
      <bottom/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6" fillId="0" borderId="0" applyFont="0" applyFill="0" applyBorder="0" applyAlignment="0" applyProtection="0"/>
    <xf numFmtId="0" fontId="1" fillId="0" borderId="0"/>
    <xf numFmtId="0" fontId="16" fillId="0" borderId="0"/>
    <xf numFmtId="0" fontId="47" fillId="0" borderId="0"/>
  </cellStyleXfs>
  <cellXfs count="246">
    <xf numFmtId="0" fontId="0" fillId="0" borderId="0" xfId="0"/>
    <xf numFmtId="0" fontId="2" fillId="0" borderId="0" xfId="2" applyFont="1"/>
    <xf numFmtId="0" fontId="3" fillId="0" borderId="0" xfId="2" applyFont="1"/>
    <xf numFmtId="0" fontId="1" fillId="0" borderId="0" xfId="2"/>
    <xf numFmtId="4" fontId="1" fillId="0" borderId="0" xfId="2" applyNumberFormat="1"/>
    <xf numFmtId="4" fontId="2" fillId="0" borderId="0" xfId="2" applyNumberFormat="1" applyFont="1"/>
    <xf numFmtId="49" fontId="1" fillId="0" borderId="0" xfId="2" applyNumberFormat="1"/>
    <xf numFmtId="0" fontId="4" fillId="0" borderId="0" xfId="2" applyFont="1"/>
    <xf numFmtId="0" fontId="5" fillId="0" borderId="0" xfId="2" applyFont="1"/>
    <xf numFmtId="0" fontId="6" fillId="0" borderId="0" xfId="2" applyFont="1"/>
    <xf numFmtId="4" fontId="6" fillId="0" borderId="0" xfId="2" applyNumberFormat="1" applyFont="1"/>
    <xf numFmtId="0" fontId="9" fillId="0" borderId="7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0" fontId="10" fillId="0" borderId="6" xfId="2" applyFont="1" applyBorder="1" applyAlignment="1">
      <alignment horizontal="center" vertical="top" wrapText="1"/>
    </xf>
    <xf numFmtId="0" fontId="11" fillId="0" borderId="6" xfId="2" applyFont="1" applyBorder="1" applyAlignment="1">
      <alignment horizontal="center" vertical="top" wrapText="1"/>
    </xf>
    <xf numFmtId="0" fontId="12" fillId="0" borderId="7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left" vertical="top" wrapText="1"/>
    </xf>
    <xf numFmtId="0" fontId="12" fillId="0" borderId="6" xfId="2" applyFont="1" applyBorder="1" applyAlignment="1">
      <alignment vertical="top" wrapText="1"/>
    </xf>
    <xf numFmtId="4" fontId="13" fillId="0" borderId="6" xfId="2" applyNumberFormat="1" applyFont="1" applyBorder="1" applyAlignment="1">
      <alignment horizontal="right" vertical="top" wrapText="1"/>
    </xf>
    <xf numFmtId="0" fontId="14" fillId="0" borderId="7" xfId="2" applyFont="1" applyBorder="1" applyAlignment="1">
      <alignment horizontal="center" vertical="top" wrapText="1"/>
    </xf>
    <xf numFmtId="0" fontId="15" fillId="0" borderId="6" xfId="2" applyFont="1" applyBorder="1" applyAlignment="1">
      <alignment horizontal="left" vertical="top" wrapText="1"/>
    </xf>
    <xf numFmtId="4" fontId="6" fillId="0" borderId="6" xfId="2" applyNumberFormat="1" applyFont="1" applyBorder="1" applyAlignment="1">
      <alignment horizontal="right" vertical="top" wrapText="1"/>
    </xf>
    <xf numFmtId="4" fontId="6" fillId="0" borderId="6" xfId="2" applyNumberFormat="1" applyFont="1" applyBorder="1" applyAlignment="1">
      <alignment vertical="top" wrapText="1"/>
    </xf>
    <xf numFmtId="0" fontId="14" fillId="0" borderId="8" xfId="2" applyFont="1" applyBorder="1" applyAlignment="1">
      <alignment horizontal="center" vertical="top" wrapText="1"/>
    </xf>
    <xf numFmtId="0" fontId="15" fillId="0" borderId="8" xfId="2" applyFont="1" applyBorder="1" applyAlignment="1">
      <alignment vertical="top" wrapText="1"/>
    </xf>
    <xf numFmtId="0" fontId="12" fillId="0" borderId="8" xfId="2" applyFont="1" applyBorder="1" applyAlignment="1">
      <alignment vertical="top" wrapText="1"/>
    </xf>
    <xf numFmtId="4" fontId="6" fillId="0" borderId="8" xfId="2" applyNumberFormat="1" applyFont="1" applyBorder="1" applyAlignment="1">
      <alignment vertical="top" wrapText="1"/>
    </xf>
    <xf numFmtId="0" fontId="14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vertical="top" wrapText="1"/>
    </xf>
    <xf numFmtId="0" fontId="12" fillId="0" borderId="1" xfId="2" applyFont="1" applyBorder="1" applyAlignment="1">
      <alignment vertical="top" wrapText="1"/>
    </xf>
    <xf numFmtId="4" fontId="6" fillId="0" borderId="1" xfId="2" applyNumberFormat="1" applyFont="1" applyBorder="1" applyAlignment="1">
      <alignment vertical="top" wrapText="1"/>
    </xf>
    <xf numFmtId="0" fontId="15" fillId="0" borderId="9" xfId="2" applyFont="1" applyBorder="1" applyAlignment="1">
      <alignment horizontal="left" vertical="top" wrapText="1"/>
    </xf>
    <xf numFmtId="0" fontId="12" fillId="0" borderId="9" xfId="2" applyFont="1" applyBorder="1" applyAlignment="1">
      <alignment vertical="top" wrapText="1"/>
    </xf>
    <xf numFmtId="4" fontId="6" fillId="0" borderId="9" xfId="2" applyNumberFormat="1" applyFont="1" applyBorder="1" applyAlignment="1">
      <alignment vertical="top" wrapText="1"/>
    </xf>
    <xf numFmtId="0" fontId="6" fillId="0" borderId="8" xfId="2" applyFont="1" applyBorder="1" applyAlignment="1">
      <alignment vertical="top" wrapText="1"/>
    </xf>
    <xf numFmtId="3" fontId="14" fillId="0" borderId="7" xfId="2" applyNumberFormat="1" applyFont="1" applyBorder="1" applyAlignment="1">
      <alignment horizontal="center" vertical="top" wrapText="1"/>
    </xf>
    <xf numFmtId="0" fontId="6" fillId="0" borderId="6" xfId="2" applyFont="1" applyBorder="1" applyAlignment="1">
      <alignment vertical="top" wrapText="1"/>
    </xf>
    <xf numFmtId="0" fontId="14" fillId="0" borderId="4" xfId="2" applyFont="1" applyBorder="1" applyAlignment="1">
      <alignment horizontal="center" vertical="top" wrapText="1"/>
    </xf>
    <xf numFmtId="0" fontId="6" fillId="0" borderId="1" xfId="2" applyFont="1" applyBorder="1" applyAlignment="1">
      <alignment vertical="top" wrapText="1"/>
    </xf>
    <xf numFmtId="0" fontId="6" fillId="0" borderId="9" xfId="2" applyFont="1" applyBorder="1" applyAlignment="1">
      <alignment vertical="top" wrapText="1"/>
    </xf>
    <xf numFmtId="0" fontId="12" fillId="0" borderId="8" xfId="2" applyFont="1" applyBorder="1" applyAlignment="1">
      <alignment horizontal="center" vertical="top" wrapText="1"/>
    </xf>
    <xf numFmtId="0" fontId="8" fillId="0" borderId="8" xfId="2" applyFont="1" applyBorder="1" applyAlignment="1">
      <alignment vertical="top" wrapText="1"/>
    </xf>
    <xf numFmtId="4" fontId="13" fillId="0" borderId="8" xfId="2" applyNumberFormat="1" applyFont="1" applyBorder="1" applyAlignment="1">
      <alignment vertical="top" wrapText="1"/>
    </xf>
    <xf numFmtId="164" fontId="6" fillId="0" borderId="6" xfId="1" applyFont="1" applyFill="1" applyBorder="1" applyAlignment="1">
      <alignment horizontal="right" vertical="top" wrapText="1"/>
    </xf>
    <xf numFmtId="0" fontId="12" fillId="0" borderId="1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left" vertical="top" wrapText="1"/>
    </xf>
    <xf numFmtId="4" fontId="13" fillId="0" borderId="1" xfId="2" applyNumberFormat="1" applyFont="1" applyBorder="1" applyAlignment="1">
      <alignment vertical="top" wrapText="1"/>
    </xf>
    <xf numFmtId="37" fontId="6" fillId="0" borderId="9" xfId="2" applyNumberFormat="1" applyFont="1" applyBorder="1" applyAlignment="1">
      <alignment vertical="top" wrapText="1"/>
    </xf>
    <xf numFmtId="37" fontId="6" fillId="0" borderId="6" xfId="2" applyNumberFormat="1" applyFont="1" applyBorder="1" applyAlignment="1">
      <alignment vertical="top" wrapText="1"/>
    </xf>
    <xf numFmtId="0" fontId="15" fillId="0" borderId="10" xfId="2" applyFont="1" applyBorder="1" applyAlignment="1">
      <alignment horizontal="left" vertical="top" wrapText="1"/>
    </xf>
    <xf numFmtId="0" fontId="12" fillId="0" borderId="10" xfId="2" applyFont="1" applyBorder="1" applyAlignment="1">
      <alignment vertical="top" wrapText="1"/>
    </xf>
    <xf numFmtId="0" fontId="6" fillId="0" borderId="10" xfId="2" applyFont="1" applyBorder="1" applyAlignment="1">
      <alignment vertical="top" wrapText="1"/>
    </xf>
    <xf numFmtId="0" fontId="15" fillId="0" borderId="8" xfId="2" applyFont="1" applyBorder="1" applyAlignment="1">
      <alignment vertical="center" wrapText="1"/>
    </xf>
    <xf numFmtId="37" fontId="6" fillId="0" borderId="8" xfId="2" applyNumberFormat="1" applyFont="1" applyBorder="1" applyAlignment="1">
      <alignment vertical="top" wrapText="1"/>
    </xf>
    <xf numFmtId="0" fontId="7" fillId="0" borderId="6" xfId="2" applyFont="1" applyBorder="1" applyAlignment="1">
      <alignment horizontal="left" vertical="top" wrapText="1"/>
    </xf>
    <xf numFmtId="164" fontId="6" fillId="0" borderId="8" xfId="1" applyFont="1" applyFill="1" applyBorder="1" applyAlignment="1">
      <alignment horizontal="right" vertical="top" wrapText="1"/>
    </xf>
    <xf numFmtId="0" fontId="8" fillId="0" borderId="9" xfId="2" applyFont="1" applyBorder="1" applyAlignment="1">
      <alignment horizontal="left" vertical="top" wrapText="1"/>
    </xf>
    <xf numFmtId="164" fontId="1" fillId="0" borderId="0" xfId="1" applyFont="1"/>
    <xf numFmtId="4" fontId="1" fillId="0" borderId="0" xfId="2" applyNumberFormat="1" applyAlignment="1">
      <alignment horizontal="left"/>
    </xf>
    <xf numFmtId="164" fontId="1" fillId="0" borderId="0" xfId="1" applyFont="1" applyAlignment="1">
      <alignment horizontal="left"/>
    </xf>
    <xf numFmtId="0" fontId="17" fillId="0" borderId="0" xfId="2" applyFont="1" applyAlignment="1">
      <alignment horizontal="center"/>
    </xf>
    <xf numFmtId="0" fontId="18" fillId="0" borderId="0" xfId="2" applyFont="1"/>
    <xf numFmtId="0" fontId="2" fillId="0" borderId="0" xfId="2" applyFont="1" applyAlignment="1">
      <alignment horizontal="center"/>
    </xf>
    <xf numFmtId="0" fontId="19" fillId="0" borderId="0" xfId="2" applyFont="1"/>
    <xf numFmtId="0" fontId="2" fillId="0" borderId="0" xfId="2" applyFont="1" applyAlignment="1">
      <alignment horizontal="left" indent="9"/>
    </xf>
    <xf numFmtId="4" fontId="19" fillId="0" borderId="0" xfId="2" applyNumberFormat="1" applyFont="1"/>
    <xf numFmtId="49" fontId="19" fillId="0" borderId="0" xfId="2" applyNumberFormat="1" applyFont="1"/>
    <xf numFmtId="0" fontId="2" fillId="0" borderId="0" xfId="2" applyFont="1" applyAlignment="1">
      <alignment horizontal="left" indent="10"/>
    </xf>
    <xf numFmtId="164" fontId="2" fillId="0" borderId="0" xfId="1" applyFont="1" applyAlignment="1">
      <alignment horizontal="right"/>
    </xf>
    <xf numFmtId="0" fontId="5" fillId="0" borderId="0" xfId="2" applyFont="1" applyAlignment="1">
      <alignment horizontal="center"/>
    </xf>
    <xf numFmtId="164" fontId="6" fillId="0" borderId="0" xfId="1" applyFont="1" applyAlignment="1">
      <alignment horizontal="right"/>
    </xf>
    <xf numFmtId="0" fontId="20" fillId="0" borderId="0" xfId="2" applyFont="1"/>
    <xf numFmtId="164" fontId="4" fillId="0" borderId="0" xfId="1" applyFont="1" applyAlignment="1">
      <alignment horizontal="right"/>
    </xf>
    <xf numFmtId="0" fontId="21" fillId="0" borderId="0" xfId="2" applyFont="1"/>
    <xf numFmtId="49" fontId="9" fillId="0" borderId="7" xfId="2" applyNumberFormat="1" applyFont="1" applyBorder="1" applyAlignment="1">
      <alignment horizontal="center" vertical="top" wrapText="1"/>
    </xf>
    <xf numFmtId="0" fontId="23" fillId="0" borderId="6" xfId="2" applyFont="1" applyBorder="1" applyAlignment="1">
      <alignment horizontal="center" vertical="top" wrapText="1"/>
    </xf>
    <xf numFmtId="3" fontId="11" fillId="0" borderId="6" xfId="1" applyNumberFormat="1" applyFont="1" applyBorder="1" applyAlignment="1">
      <alignment horizontal="center" vertical="top" wrapText="1"/>
    </xf>
    <xf numFmtId="49" fontId="12" fillId="0" borderId="7" xfId="2" applyNumberFormat="1" applyFont="1" applyBorder="1" applyAlignment="1">
      <alignment horizontal="center" vertical="top" wrapText="1"/>
    </xf>
    <xf numFmtId="49" fontId="14" fillId="0" borderId="7" xfId="2" applyNumberFormat="1" applyFont="1" applyBorder="1" applyAlignment="1">
      <alignment horizontal="center" vertical="top" wrapText="1"/>
    </xf>
    <xf numFmtId="49" fontId="14" fillId="0" borderId="1" xfId="2" applyNumberFormat="1" applyFont="1" applyBorder="1" applyAlignment="1">
      <alignment horizontal="center" vertical="top" wrapText="1"/>
    </xf>
    <xf numFmtId="49" fontId="12" fillId="0" borderId="1" xfId="2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vertical="top" wrapText="1"/>
    </xf>
    <xf numFmtId="0" fontId="15" fillId="0" borderId="8" xfId="2" applyFont="1" applyBorder="1" applyAlignment="1">
      <alignment horizontal="left" vertical="top" wrapText="1"/>
    </xf>
    <xf numFmtId="49" fontId="14" fillId="0" borderId="1" xfId="2" applyNumberFormat="1" applyFont="1" applyBorder="1" applyAlignment="1">
      <alignment horizontal="center"/>
    </xf>
    <xf numFmtId="49" fontId="14" fillId="0" borderId="8" xfId="2" applyNumberFormat="1" applyFont="1" applyBorder="1" applyAlignment="1">
      <alignment horizontal="center" vertical="top" wrapText="1"/>
    </xf>
    <xf numFmtId="3" fontId="14" fillId="0" borderId="4" xfId="2" applyNumberFormat="1" applyFont="1" applyBorder="1" applyAlignment="1">
      <alignment horizontal="center" vertical="top" wrapText="1"/>
    </xf>
    <xf numFmtId="0" fontId="15" fillId="0" borderId="4" xfId="2" applyFont="1" applyBorder="1" applyAlignment="1">
      <alignment vertical="top" wrapText="1"/>
    </xf>
    <xf numFmtId="0" fontId="12" fillId="0" borderId="4" xfId="2" applyFont="1" applyBorder="1" applyAlignment="1">
      <alignment vertical="top" wrapText="1"/>
    </xf>
    <xf numFmtId="4" fontId="6" fillId="0" borderId="4" xfId="2" applyNumberFormat="1" applyFont="1" applyBorder="1" applyAlignment="1">
      <alignment vertical="top" wrapText="1"/>
    </xf>
    <xf numFmtId="3" fontId="14" fillId="0" borderId="8" xfId="2" applyNumberFormat="1" applyFont="1" applyBorder="1" applyAlignment="1">
      <alignment horizontal="center" vertical="top" wrapText="1"/>
    </xf>
    <xf numFmtId="3" fontId="14" fillId="0" borderId="1" xfId="2" applyNumberFormat="1" applyFont="1" applyBorder="1" applyAlignment="1">
      <alignment horizontal="center" vertical="top" wrapText="1"/>
    </xf>
    <xf numFmtId="3" fontId="24" fillId="0" borderId="8" xfId="2" applyNumberFormat="1" applyFont="1" applyBorder="1" applyAlignment="1">
      <alignment horizontal="center" vertical="top" wrapText="1"/>
    </xf>
    <xf numFmtId="0" fontId="8" fillId="0" borderId="8" xfId="2" applyFont="1" applyBorder="1" applyAlignment="1">
      <alignment vertical="center" wrapText="1"/>
    </xf>
    <xf numFmtId="0" fontId="15" fillId="0" borderId="6" xfId="2" applyFont="1" applyBorder="1" applyAlignment="1">
      <alignment horizontal="left" vertical="top" wrapText="1" indent="1"/>
    </xf>
    <xf numFmtId="49" fontId="1" fillId="0" borderId="0" xfId="2" applyNumberFormat="1" applyAlignment="1">
      <alignment horizontal="center"/>
    </xf>
    <xf numFmtId="4" fontId="10" fillId="0" borderId="6" xfId="2" applyNumberFormat="1" applyFont="1" applyBorder="1" applyAlignment="1">
      <alignment horizontal="center" vertical="top" wrapText="1"/>
    </xf>
    <xf numFmtId="1" fontId="11" fillId="0" borderId="6" xfId="1" applyNumberFormat="1" applyFont="1" applyBorder="1" applyAlignment="1">
      <alignment horizontal="center" vertical="top" wrapText="1"/>
    </xf>
    <xf numFmtId="4" fontId="13" fillId="0" borderId="6" xfId="1" applyNumberFormat="1" applyFont="1" applyBorder="1" applyAlignment="1">
      <alignment horizontal="right" vertical="top" wrapText="1"/>
    </xf>
    <xf numFmtId="4" fontId="6" fillId="0" borderId="1" xfId="1" applyNumberFormat="1" applyFont="1" applyBorder="1" applyAlignment="1">
      <alignment horizontal="right" vertical="top" wrapText="1"/>
    </xf>
    <xf numFmtId="4" fontId="6" fillId="0" borderId="8" xfId="1" applyNumberFormat="1" applyFont="1" applyBorder="1" applyAlignment="1">
      <alignment horizontal="right" vertical="top" wrapText="1"/>
    </xf>
    <xf numFmtId="4" fontId="13" fillId="0" borderId="8" xfId="2" applyNumberFormat="1" applyFont="1" applyBorder="1" applyAlignment="1">
      <alignment horizontal="right" vertical="top" wrapText="1"/>
    </xf>
    <xf numFmtId="0" fontId="15" fillId="0" borderId="6" xfId="2" applyFont="1" applyBorder="1" applyAlignment="1">
      <alignment horizontal="left" vertical="top" wrapText="1" indent="2"/>
    </xf>
    <xf numFmtId="4" fontId="6" fillId="0" borderId="6" xfId="1" applyNumberFormat="1" applyFont="1" applyBorder="1" applyAlignment="1">
      <alignment horizontal="right" vertical="top" wrapText="1"/>
    </xf>
    <xf numFmtId="4" fontId="13" fillId="0" borderId="8" xfId="1" applyNumberFormat="1" applyFont="1" applyBorder="1" applyAlignment="1">
      <alignment horizontal="right" vertical="top" wrapText="1"/>
    </xf>
    <xf numFmtId="4" fontId="6" fillId="0" borderId="4" xfId="1" applyNumberFormat="1" applyFont="1" applyBorder="1" applyAlignment="1">
      <alignment horizontal="right" vertical="top" wrapText="1"/>
    </xf>
    <xf numFmtId="164" fontId="19" fillId="0" borderId="0" xfId="1" applyFont="1" applyAlignment="1">
      <alignment horizontal="right"/>
    </xf>
    <xf numFmtId="4" fontId="2" fillId="0" borderId="0" xfId="2" applyNumberFormat="1" applyFont="1" applyAlignment="1">
      <alignment horizontal="left" indent="9"/>
    </xf>
    <xf numFmtId="0" fontId="2" fillId="0" borderId="11" xfId="2" applyFont="1" applyBorder="1" applyAlignment="1">
      <alignment horizontal="center"/>
    </xf>
    <xf numFmtId="164" fontId="2" fillId="0" borderId="11" xfId="1" applyFont="1" applyBorder="1" applyAlignment="1">
      <alignment horizontal="right"/>
    </xf>
    <xf numFmtId="0" fontId="6" fillId="0" borderId="14" xfId="2" applyFont="1" applyBorder="1" applyAlignment="1">
      <alignment horizontal="left" indent="10"/>
    </xf>
    <xf numFmtId="164" fontId="19" fillId="0" borderId="14" xfId="1" applyFont="1" applyBorder="1" applyAlignment="1">
      <alignment horizontal="right"/>
    </xf>
    <xf numFmtId="0" fontId="25" fillId="0" borderId="0" xfId="2" applyFont="1"/>
    <xf numFmtId="0" fontId="26" fillId="0" borderId="0" xfId="2" applyFont="1"/>
    <xf numFmtId="0" fontId="27" fillId="0" borderId="0" xfId="3" applyFont="1"/>
    <xf numFmtId="0" fontId="28" fillId="0" borderId="0" xfId="3" applyFont="1"/>
    <xf numFmtId="0" fontId="16" fillId="0" borderId="0" xfId="3"/>
    <xf numFmtId="0" fontId="28" fillId="0" borderId="0" xfId="3" applyFont="1" applyAlignment="1">
      <alignment horizontal="left"/>
    </xf>
    <xf numFmtId="0" fontId="30" fillId="0" borderId="0" xfId="3" applyFont="1"/>
    <xf numFmtId="0" fontId="32" fillId="0" borderId="7" xfId="3" applyFont="1" applyBorder="1" applyAlignment="1">
      <alignment vertical="top" wrapText="1"/>
    </xf>
    <xf numFmtId="3" fontId="12" fillId="0" borderId="1" xfId="3" applyNumberFormat="1" applyFont="1" applyBorder="1" applyAlignment="1">
      <alignment vertical="top" wrapText="1"/>
    </xf>
    <xf numFmtId="3" fontId="33" fillId="0" borderId="1" xfId="3" applyNumberFormat="1" applyFont="1" applyBorder="1" applyAlignment="1">
      <alignment vertical="top" wrapText="1"/>
    </xf>
    <xf numFmtId="0" fontId="31" fillId="0" borderId="8" xfId="3" applyFont="1" applyBorder="1" applyAlignment="1">
      <alignment vertical="top" wrapText="1"/>
    </xf>
    <xf numFmtId="3" fontId="12" fillId="0" borderId="8" xfId="3" applyNumberFormat="1" applyFont="1" applyBorder="1" applyAlignment="1">
      <alignment vertical="top" wrapText="1"/>
    </xf>
    <xf numFmtId="0" fontId="31" fillId="0" borderId="7" xfId="3" applyFont="1" applyBorder="1" applyAlignment="1">
      <alignment vertical="top" wrapText="1"/>
    </xf>
    <xf numFmtId="3" fontId="12" fillId="0" borderId="7" xfId="3" applyNumberFormat="1" applyFont="1" applyBorder="1" applyAlignment="1">
      <alignment vertical="top" wrapText="1"/>
    </xf>
    <xf numFmtId="4" fontId="16" fillId="0" borderId="0" xfId="3" applyNumberFormat="1"/>
    <xf numFmtId="3" fontId="12" fillId="0" borderId="6" xfId="3" applyNumberFormat="1" applyFont="1" applyBorder="1" applyAlignment="1">
      <alignment vertical="top" wrapText="1"/>
    </xf>
    <xf numFmtId="0" fontId="32" fillId="0" borderId="1" xfId="3" applyFont="1" applyBorder="1" applyAlignment="1">
      <alignment horizontal="left" vertical="top" wrapText="1"/>
    </xf>
    <xf numFmtId="0" fontId="12" fillId="2" borderId="4" xfId="3" applyFont="1" applyFill="1" applyBorder="1" applyAlignment="1">
      <alignment vertical="top" wrapText="1"/>
    </xf>
    <xf numFmtId="3" fontId="12" fillId="2" borderId="10" xfId="3" applyNumberFormat="1" applyFont="1" applyFill="1" applyBorder="1" applyAlignment="1">
      <alignment vertical="top" wrapText="1"/>
    </xf>
    <xf numFmtId="3" fontId="12" fillId="0" borderId="5" xfId="3" applyNumberFormat="1" applyFont="1" applyBorder="1" applyAlignment="1">
      <alignment vertical="top" wrapText="1"/>
    </xf>
    <xf numFmtId="3" fontId="33" fillId="0" borderId="22" xfId="3" applyNumberFormat="1" applyFont="1" applyBorder="1" applyAlignment="1">
      <alignment vertical="top" wrapText="1"/>
    </xf>
    <xf numFmtId="4" fontId="12" fillId="0" borderId="7" xfId="3" applyNumberFormat="1" applyFont="1" applyBorder="1" applyAlignment="1">
      <alignment vertical="top" wrapText="1"/>
    </xf>
    <xf numFmtId="3" fontId="16" fillId="0" borderId="0" xfId="3" applyNumberFormat="1"/>
    <xf numFmtId="2" fontId="16" fillId="0" borderId="0" xfId="3" applyNumberFormat="1"/>
    <xf numFmtId="3" fontId="34" fillId="3" borderId="23" xfId="3" applyNumberFormat="1" applyFont="1" applyFill="1" applyBorder="1" applyAlignment="1">
      <alignment horizontal="right"/>
    </xf>
    <xf numFmtId="1" fontId="16" fillId="0" borderId="0" xfId="3" applyNumberFormat="1"/>
    <xf numFmtId="0" fontId="35" fillId="0" borderId="0" xfId="3" applyFont="1"/>
    <xf numFmtId="0" fontId="36" fillId="0" borderId="0" xfId="3" applyFont="1"/>
    <xf numFmtId="1" fontId="35" fillId="0" borderId="0" xfId="3" applyNumberFormat="1" applyFont="1"/>
    <xf numFmtId="3" fontId="37" fillId="0" borderId="0" xfId="3" applyNumberFormat="1" applyFont="1"/>
    <xf numFmtId="0" fontId="37" fillId="0" borderId="0" xfId="3" applyFont="1" applyAlignment="1">
      <alignment horizontal="left"/>
    </xf>
    <xf numFmtId="1" fontId="38" fillId="0" borderId="0" xfId="3" applyNumberFormat="1" applyFont="1" applyAlignment="1">
      <alignment horizontal="center"/>
    </xf>
    <xf numFmtId="0" fontId="12" fillId="0" borderId="7" xfId="3" applyFont="1" applyBorder="1" applyAlignment="1">
      <alignment vertical="top" wrapText="1"/>
    </xf>
    <xf numFmtId="0" fontId="9" fillId="0" borderId="6" xfId="3" applyFont="1" applyBorder="1" applyAlignment="1">
      <alignment horizontal="center" vertical="top" wrapText="1"/>
    </xf>
    <xf numFmtId="3" fontId="10" fillId="0" borderId="6" xfId="3" applyNumberFormat="1" applyFont="1" applyBorder="1" applyAlignment="1">
      <alignment horizontal="center" vertical="top" wrapText="1"/>
    </xf>
    <xf numFmtId="0" fontId="38" fillId="0" borderId="8" xfId="3" applyFont="1" applyBorder="1" applyAlignment="1">
      <alignment horizontal="center" vertical="top" wrapText="1"/>
    </xf>
    <xf numFmtId="0" fontId="8" fillId="0" borderId="8" xfId="3" applyFont="1" applyBorder="1" applyAlignment="1">
      <alignment vertical="top" wrapText="1"/>
    </xf>
    <xf numFmtId="0" fontId="12" fillId="0" borderId="8" xfId="3" applyFont="1" applyBorder="1" applyAlignment="1">
      <alignment vertical="top" wrapText="1"/>
    </xf>
    <xf numFmtId="0" fontId="39" fillId="0" borderId="8" xfId="3" applyFont="1" applyBorder="1" applyAlignment="1">
      <alignment horizontal="center" vertical="top" wrapText="1"/>
    </xf>
    <xf numFmtId="0" fontId="40" fillId="0" borderId="8" xfId="3" applyFont="1" applyBorder="1" applyAlignment="1">
      <alignment vertical="top" wrapText="1"/>
    </xf>
    <xf numFmtId="3" fontId="33" fillId="0" borderId="8" xfId="3" applyNumberFormat="1" applyFont="1" applyBorder="1" applyAlignment="1">
      <alignment vertical="top" wrapText="1"/>
    </xf>
    <xf numFmtId="0" fontId="15" fillId="0" borderId="8" xfId="3" applyFont="1" applyBorder="1" applyAlignment="1">
      <alignment vertical="top" wrapText="1"/>
    </xf>
    <xf numFmtId="165" fontId="16" fillId="0" borderId="0" xfId="3" applyNumberFormat="1"/>
    <xf numFmtId="3" fontId="12" fillId="4" borderId="8" xfId="3" applyNumberFormat="1" applyFont="1" applyFill="1" applyBorder="1" applyAlignment="1">
      <alignment vertical="top" wrapText="1"/>
    </xf>
    <xf numFmtId="164" fontId="0" fillId="0" borderId="0" xfId="1" applyFont="1"/>
    <xf numFmtId="0" fontId="41" fillId="0" borderId="0" xfId="3" applyFont="1"/>
    <xf numFmtId="3" fontId="41" fillId="0" borderId="0" xfId="3" applyNumberFormat="1" applyFont="1"/>
    <xf numFmtId="1" fontId="41" fillId="0" borderId="0" xfId="3" applyNumberFormat="1" applyFont="1"/>
    <xf numFmtId="164" fontId="41" fillId="0" borderId="0" xfId="1" applyFont="1"/>
    <xf numFmtId="3" fontId="42" fillId="0" borderId="0" xfId="3" applyNumberFormat="1" applyFont="1" applyAlignment="1">
      <alignment horizontal="center"/>
    </xf>
    <xf numFmtId="0" fontId="42" fillId="0" borderId="0" xfId="3" applyFont="1"/>
    <xf numFmtId="3" fontId="42" fillId="0" borderId="0" xfId="3" applyNumberFormat="1" applyFont="1"/>
    <xf numFmtId="1" fontId="42" fillId="0" borderId="0" xfId="3" applyNumberFormat="1" applyFont="1"/>
    <xf numFmtId="0" fontId="44" fillId="0" borderId="0" xfId="3" applyFont="1"/>
    <xf numFmtId="3" fontId="44" fillId="0" borderId="0" xfId="3" applyNumberFormat="1" applyFont="1"/>
    <xf numFmtId="0" fontId="45" fillId="0" borderId="0" xfId="3" applyFont="1"/>
    <xf numFmtId="0" fontId="41" fillId="0" borderId="11" xfId="3" applyFont="1" applyBorder="1"/>
    <xf numFmtId="3" fontId="41" fillId="0" borderId="11" xfId="3" applyNumberFormat="1" applyFont="1" applyBorder="1"/>
    <xf numFmtId="0" fontId="46" fillId="0" borderId="24" xfId="3" applyFont="1" applyBorder="1"/>
    <xf numFmtId="0" fontId="19" fillId="0" borderId="0" xfId="3" applyFont="1"/>
    <xf numFmtId="3" fontId="46" fillId="0" borderId="24" xfId="3" applyNumberFormat="1" applyFont="1" applyBorder="1"/>
    <xf numFmtId="0" fontId="19" fillId="0" borderId="14" xfId="3" applyFont="1" applyBorder="1"/>
    <xf numFmtId="3" fontId="19" fillId="0" borderId="14" xfId="3" applyNumberFormat="1" applyFont="1" applyBorder="1"/>
    <xf numFmtId="0" fontId="2" fillId="0" borderId="0" xfId="2" applyFont="1" applyAlignment="1">
      <alignment horizontal="center"/>
    </xf>
    <xf numFmtId="0" fontId="2" fillId="0" borderId="11" xfId="2" applyFont="1" applyBorder="1" applyAlignment="1">
      <alignment horizontal="center" vertical="top"/>
    </xf>
    <xf numFmtId="0" fontId="2" fillId="0" borderId="14" xfId="2" applyFont="1" applyBorder="1" applyAlignment="1">
      <alignment horizontal="center" vertical="top"/>
    </xf>
    <xf numFmtId="0" fontId="2" fillId="0" borderId="12" xfId="2" applyFont="1" applyBorder="1" applyAlignment="1">
      <alignment horizontal="center" vertical="top"/>
    </xf>
    <xf numFmtId="0" fontId="2" fillId="0" borderId="13" xfId="2" applyFont="1" applyBorder="1" applyAlignment="1">
      <alignment horizontal="center" vertical="top"/>
    </xf>
    <xf numFmtId="0" fontId="2" fillId="0" borderId="15" xfId="2" applyFont="1" applyBorder="1" applyAlignment="1">
      <alignment horizontal="center" vertical="top"/>
    </xf>
    <xf numFmtId="0" fontId="2" fillId="0" borderId="16" xfId="2" applyFont="1" applyBorder="1" applyAlignment="1">
      <alignment horizontal="center" vertical="top"/>
    </xf>
    <xf numFmtId="0" fontId="7" fillId="0" borderId="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/>
    </xf>
    <xf numFmtId="4" fontId="7" fillId="0" borderId="7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2" fillId="0" borderId="21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4" fontId="7" fillId="0" borderId="1" xfId="2" applyNumberFormat="1" applyFont="1" applyBorder="1" applyAlignment="1">
      <alignment horizontal="center" vertical="top" wrapText="1"/>
    </xf>
    <xf numFmtId="4" fontId="7" fillId="0" borderId="7" xfId="2" applyNumberFormat="1" applyFont="1" applyBorder="1" applyAlignment="1">
      <alignment horizontal="center" vertical="top" wrapText="1"/>
    </xf>
    <xf numFmtId="164" fontId="8" fillId="0" borderId="1" xfId="1" applyFont="1" applyBorder="1" applyAlignment="1">
      <alignment horizontal="right" vertical="top" wrapText="1"/>
    </xf>
    <xf numFmtId="164" fontId="8" fillId="0" borderId="7" xfId="1" applyFont="1" applyBorder="1" applyAlignment="1">
      <alignment horizontal="right" vertical="top" wrapText="1"/>
    </xf>
    <xf numFmtId="0" fontId="2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22" fillId="0" borderId="17" xfId="2" applyFont="1" applyBorder="1" applyAlignment="1">
      <alignment horizontal="center" vertical="top" wrapText="1"/>
    </xf>
    <xf numFmtId="0" fontId="22" fillId="0" borderId="18" xfId="2" applyFont="1" applyBorder="1" applyAlignment="1">
      <alignment horizontal="center" vertical="top" wrapText="1"/>
    </xf>
    <xf numFmtId="0" fontId="22" fillId="0" borderId="9" xfId="2" applyFont="1" applyBorder="1" applyAlignment="1">
      <alignment horizontal="center" vertical="top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4" xfId="2" applyNumberFormat="1" applyFont="1" applyBorder="1" applyAlignment="1">
      <alignment horizontal="center" vertical="center" wrapText="1"/>
    </xf>
    <xf numFmtId="49" fontId="7" fillId="0" borderId="7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7" xfId="2" applyNumberFormat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right" vertical="center" wrapText="1"/>
    </xf>
    <xf numFmtId="164" fontId="8" fillId="0" borderId="7" xfId="1" applyFont="1" applyBorder="1" applyAlignment="1">
      <alignment horizontal="right" vertical="center" wrapText="1"/>
    </xf>
    <xf numFmtId="0" fontId="42" fillId="0" borderId="0" xfId="3" applyFont="1" applyAlignment="1">
      <alignment horizontal="center"/>
    </xf>
    <xf numFmtId="1" fontId="43" fillId="0" borderId="0" xfId="3" applyNumberFormat="1" applyFont="1" applyAlignment="1">
      <alignment horizontal="left"/>
    </xf>
    <xf numFmtId="0" fontId="44" fillId="0" borderId="0" xfId="3" applyFont="1" applyAlignment="1">
      <alignment horizontal="center"/>
    </xf>
    <xf numFmtId="1" fontId="44" fillId="0" borderId="0" xfId="3" applyNumberFormat="1" applyFont="1" applyAlignment="1">
      <alignment horizontal="left"/>
    </xf>
    <xf numFmtId="0" fontId="38" fillId="0" borderId="0" xfId="3" applyFont="1" applyAlignment="1">
      <alignment horizontal="center"/>
    </xf>
    <xf numFmtId="0" fontId="12" fillId="0" borderId="1" xfId="3" applyFont="1" applyBorder="1" applyAlignment="1">
      <alignment vertical="top" wrapText="1"/>
    </xf>
    <xf numFmtId="0" fontId="12" fillId="0" borderId="4" xfId="3" applyFont="1" applyBorder="1" applyAlignment="1">
      <alignment vertical="top" wrapText="1"/>
    </xf>
    <xf numFmtId="0" fontId="12" fillId="0" borderId="7" xfId="3" applyFont="1" applyBorder="1" applyAlignment="1">
      <alignment vertical="top" wrapText="1"/>
    </xf>
    <xf numFmtId="0" fontId="38" fillId="0" borderId="1" xfId="3" applyFont="1" applyBorder="1" applyAlignment="1">
      <alignment horizontal="center" vertical="center" wrapText="1"/>
    </xf>
    <xf numFmtId="0" fontId="38" fillId="0" borderId="4" xfId="3" applyFont="1" applyBorder="1" applyAlignment="1">
      <alignment horizontal="center" vertical="center" wrapText="1"/>
    </xf>
    <xf numFmtId="0" fontId="38" fillId="0" borderId="7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top" wrapText="1"/>
    </xf>
    <xf numFmtId="1" fontId="8" fillId="0" borderId="3" xfId="3" applyNumberFormat="1" applyFont="1" applyBorder="1" applyAlignment="1">
      <alignment horizontal="center" vertical="top" wrapText="1"/>
    </xf>
    <xf numFmtId="1" fontId="8" fillId="0" borderId="5" xfId="3" applyNumberFormat="1" applyFont="1" applyBorder="1" applyAlignment="1">
      <alignment horizontal="center" vertical="top" wrapText="1"/>
    </xf>
    <xf numFmtId="1" fontId="8" fillId="0" borderId="6" xfId="3" applyNumberFormat="1" applyFont="1" applyBorder="1" applyAlignment="1">
      <alignment horizontal="center" vertical="top" wrapText="1"/>
    </xf>
    <xf numFmtId="3" fontId="7" fillId="0" borderId="1" xfId="3" applyNumberFormat="1" applyFont="1" applyBorder="1" applyAlignment="1">
      <alignment horizontal="center" vertical="center" wrapText="1"/>
    </xf>
    <xf numFmtId="3" fontId="7" fillId="0" borderId="7" xfId="3" applyNumberFormat="1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center" wrapText="1"/>
    </xf>
    <xf numFmtId="0" fontId="31" fillId="0" borderId="4" xfId="3" applyFont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top" wrapText="1"/>
    </xf>
    <xf numFmtId="0" fontId="31" fillId="0" borderId="4" xfId="3" applyFont="1" applyBorder="1" applyAlignment="1">
      <alignment horizontal="center" vertical="top" wrapText="1"/>
    </xf>
    <xf numFmtId="0" fontId="31" fillId="0" borderId="7" xfId="3" applyFont="1" applyBorder="1" applyAlignment="1">
      <alignment horizontal="center" vertical="top" wrapText="1"/>
    </xf>
    <xf numFmtId="0" fontId="29" fillId="0" borderId="0" xfId="3" applyFont="1" applyAlignment="1">
      <alignment horizontal="center"/>
    </xf>
  </cellXfs>
  <cellStyles count="5">
    <cellStyle name="Comma" xfId="1" builtinId="3"/>
    <cellStyle name="Normal" xfId="0" builtinId="0"/>
    <cellStyle name="Normal 2" xfId="3" xr:uid="{A4481185-2EAF-412C-9536-F4CF93D57418}"/>
    <cellStyle name="Normal 6" xfId="4" xr:uid="{64971E27-48AE-4BF5-8973-20FE6C030E48}"/>
    <cellStyle name="Normal 7" xfId="2" xr:uid="{840C2633-8618-4725-B724-D2263032B2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0</xdr:row>
      <xdr:rowOff>83820</xdr:rowOff>
    </xdr:from>
    <xdr:to>
      <xdr:col>2</xdr:col>
      <xdr:colOff>998220</xdr:colOff>
      <xdr:row>5</xdr:row>
      <xdr:rowOff>15240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8DD31F47-F2B7-4316-800C-E9752875D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420" y="83820"/>
          <a:ext cx="8305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1303020</xdr:colOff>
      <xdr:row>129</xdr:row>
      <xdr:rowOff>76200</xdr:rowOff>
    </xdr:from>
    <xdr:to>
      <xdr:col>4</xdr:col>
      <xdr:colOff>1615440</xdr:colOff>
      <xdr:row>129</xdr:row>
      <xdr:rowOff>182880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48F50F6D-4C19-46FA-B38E-7DD6877F62A6}"/>
            </a:ext>
          </a:extLst>
        </xdr:cNvPr>
        <xdr:cNvSpPr>
          <a:spLocks/>
        </xdr:cNvSpPr>
      </xdr:nvSpPr>
      <xdr:spPr bwMode="auto">
        <a:xfrm flipV="1">
          <a:off x="6263640" y="40088820"/>
          <a:ext cx="1783080" cy="10668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1341120</xdr:colOff>
      <xdr:row>129</xdr:row>
      <xdr:rowOff>114300</xdr:rowOff>
    </xdr:from>
    <xdr:to>
      <xdr:col>2</xdr:col>
      <xdr:colOff>800100</xdr:colOff>
      <xdr:row>130</xdr:row>
      <xdr:rowOff>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BD22DF55-C4E1-4061-A5E8-4FBB2DF0761E}"/>
            </a:ext>
          </a:extLst>
        </xdr:cNvPr>
        <xdr:cNvSpPr>
          <a:spLocks/>
        </xdr:cNvSpPr>
      </xdr:nvSpPr>
      <xdr:spPr bwMode="auto">
        <a:xfrm flipV="1">
          <a:off x="3238500" y="40126920"/>
          <a:ext cx="1516380" cy="8382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2651760</xdr:colOff>
      <xdr:row>0</xdr:row>
      <xdr:rowOff>76200</xdr:rowOff>
    </xdr:from>
    <xdr:to>
      <xdr:col>2</xdr:col>
      <xdr:colOff>609600</xdr:colOff>
      <xdr:row>5</xdr:row>
      <xdr:rowOff>7620</xdr:rowOff>
    </xdr:to>
    <xdr:pic>
      <xdr:nvPicPr>
        <xdr:cNvPr id="2" name="Picture 13">
          <a:extLst>
            <a:ext uri="{FF2B5EF4-FFF2-40B4-BE49-F238E27FC236}">
              <a16:creationId xmlns:a16="http://schemas.microsoft.com/office/drawing/2014/main" id="{5CF3EA10-AF13-4EF6-9CA1-C1585C60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76200"/>
          <a:ext cx="84582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1638300</xdr:colOff>
      <xdr:row>123</xdr:row>
      <xdr:rowOff>83820</xdr:rowOff>
    </xdr:from>
    <xdr:to>
      <xdr:col>2</xdr:col>
      <xdr:colOff>403860</xdr:colOff>
      <xdr:row>123</xdr:row>
      <xdr:rowOff>182880</xdr:rowOff>
    </xdr:to>
    <xdr:sp macro="" textlink="">
      <xdr:nvSpPr>
        <xdr:cNvPr id="3" name="Freeform 14">
          <a:extLst>
            <a:ext uri="{FF2B5EF4-FFF2-40B4-BE49-F238E27FC236}">
              <a16:creationId xmlns:a16="http://schemas.microsoft.com/office/drawing/2014/main" id="{0559FB03-74C8-4D34-B147-52FE0456D031}"/>
            </a:ext>
          </a:extLst>
        </xdr:cNvPr>
        <xdr:cNvSpPr>
          <a:spLocks/>
        </xdr:cNvSpPr>
      </xdr:nvSpPr>
      <xdr:spPr bwMode="auto">
        <a:xfrm flipV="1">
          <a:off x="3550920" y="36957000"/>
          <a:ext cx="1653540" cy="9906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861060</xdr:colOff>
      <xdr:row>123</xdr:row>
      <xdr:rowOff>83820</xdr:rowOff>
    </xdr:from>
    <xdr:to>
      <xdr:col>4</xdr:col>
      <xdr:colOff>1303020</xdr:colOff>
      <xdr:row>124</xdr:row>
      <xdr:rowOff>15240</xdr:rowOff>
    </xdr:to>
    <xdr:sp macro="" textlink="">
      <xdr:nvSpPr>
        <xdr:cNvPr id="4" name="Freeform 14">
          <a:extLst>
            <a:ext uri="{FF2B5EF4-FFF2-40B4-BE49-F238E27FC236}">
              <a16:creationId xmlns:a16="http://schemas.microsoft.com/office/drawing/2014/main" id="{20EDC959-1CE4-4C9C-ACA9-2E2B702374EF}"/>
            </a:ext>
          </a:extLst>
        </xdr:cNvPr>
        <xdr:cNvSpPr>
          <a:spLocks/>
        </xdr:cNvSpPr>
      </xdr:nvSpPr>
      <xdr:spPr bwMode="auto">
        <a:xfrm flipV="1">
          <a:off x="6583680" y="36957000"/>
          <a:ext cx="1958340" cy="129540"/>
        </a:xfrm>
        <a:custGeom>
          <a:avLst/>
          <a:gdLst>
            <a:gd name="T0" fmla="*/ 0 w 1956"/>
            <a:gd name="T1" fmla="*/ 0 h 20"/>
            <a:gd name="T2" fmla="*/ 2147483646 w 1956"/>
            <a:gd name="T3" fmla="*/ 0 h 20"/>
            <a:gd name="T4" fmla="*/ 0 60000 65536"/>
            <a:gd name="T5" fmla="*/ 0 60000 65536"/>
            <a:gd name="T6" fmla="*/ 0 w 1956"/>
            <a:gd name="T7" fmla="*/ 0 h 20"/>
            <a:gd name="T8" fmla="*/ 1956 w 1956"/>
            <a:gd name="T9" fmla="*/ 20 h 20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956" h="20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>
          <a:solidFill>
            <a:srgbClr val="006E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76200</xdr:rowOff>
    </xdr:from>
    <xdr:to>
      <xdr:col>6</xdr:col>
      <xdr:colOff>0</xdr:colOff>
      <xdr:row>5</xdr:row>
      <xdr:rowOff>7620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E7BFC3EE-B21D-44D2-9768-A00A0D11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2580" y="76200"/>
          <a:ext cx="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hiva/Lovcen%20Osiguranje/Lovcen%20Finansijski%20Izvijestaj/FI%2009-2009/CONS%20PACKAGE_INTERIM_3009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Q444GWF2/NAPOMENE%20SA%20VEZAMA%20Lovcen%2006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Desktop/MART%202020/LO_PAKET%20SA%20NAPOMENAMA-mart%202020%20IFRS%20-KONAC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t/Local%20Settings/Temporary%20Internet%20Files/OLK4F/Koeficient%20za%20podjelu%20opert%20tros%203112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Copy%20of%20PAKET%20SA%20PETICOM%201Q%202012%20-%20Lovc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jana.milatovic/AppData/Local/Microsoft/Windows/Temporary%20Internet%20Files/Content.Outlook/IHN00Z0I/31.03.2012/PAKET%201Q%202012%20Lov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  <sheetName val="stanje_1_1_"/>
      <sheetName val="tabele-naslovna_stran"/>
      <sheetName val="tabele-naslovna_MNE"/>
      <sheetName val="BS_-_premozenje"/>
      <sheetName val="BS_-_zivljenje"/>
      <sheetName val="BS_-_skupaj"/>
      <sheetName val="BS_-_IFRS_(segment)"/>
      <sheetName val="BS_-_IFRS_(NOTES)"/>
      <sheetName val="IPI-IFRS_(NOTES)"/>
      <sheetName val="Denarni_tok"/>
      <sheetName val="KAPITAL_"/>
      <sheetName val="Rekapitulacija_NOTES"/>
      <sheetName val="Rekapitulacija_NOTES_2"/>
      <sheetName val="BB_LO_30062009_(n)"/>
      <sheetName val="Koeficijenti_Nezivot-Zivot"/>
      <sheetName val="Veze_Lovcen_-_Trigla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340725194.65290809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21506386.469999999</v>
          </cell>
          <cell r="I5">
            <v>0</v>
          </cell>
          <cell r="J5">
            <v>5833856.8775390023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833481.66992000001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53357.219999999987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831813.43999999913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-574479.52003000025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661416.60000000009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10514746.189999999</v>
          </cell>
          <cell r="C40">
            <v>186</v>
          </cell>
          <cell r="D40">
            <v>11691497.380000001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5721117.7599999998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524298.18000000005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-72929.640000000014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37955.279999999999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6421113.3622990008</v>
          </cell>
          <cell r="C45">
            <v>232</v>
          </cell>
          <cell r="D45">
            <v>7090512.2017700011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-639991.57947100024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6109524.8300000001</v>
          </cell>
          <cell r="I46">
            <v>6999</v>
          </cell>
          <cell r="J46">
            <v>-6109524.8300000001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159486.98000000001</v>
          </cell>
          <cell r="G47">
            <v>14999</v>
          </cell>
          <cell r="H47">
            <v>0</v>
          </cell>
          <cell r="I47">
            <v>14999</v>
          </cell>
          <cell r="J47">
            <v>159486.98000000001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147181.67000000001</v>
          </cell>
          <cell r="I53">
            <v>36999</v>
          </cell>
          <cell r="J53">
            <v>-147181.67000000001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23813.119999999999</v>
          </cell>
          <cell r="I54">
            <v>40999</v>
          </cell>
          <cell r="J54">
            <v>-23813.119999999999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150868.85999999999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-0.60999999999876309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624312.64999999991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20394.919999999998</v>
          </cell>
          <cell r="I80">
            <v>42999</v>
          </cell>
          <cell r="J80">
            <v>-20394.919999999998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26609.599999999999</v>
          </cell>
          <cell r="G81">
            <v>414999</v>
          </cell>
          <cell r="H81">
            <v>0</v>
          </cell>
          <cell r="I81">
            <v>414999</v>
          </cell>
          <cell r="J81">
            <v>26609.599999999999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138096.60999999999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7225.2000000000116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2501.5700000000002</v>
          </cell>
          <cell r="G87">
            <v>70</v>
          </cell>
          <cell r="H87">
            <v>2501.5700000000002</v>
          </cell>
          <cell r="I87">
            <v>70</v>
          </cell>
          <cell r="J87">
            <v>-2464.0300000000061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659789.64999999991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8753.2199999999993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8142.3499999999995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37250.620000000003</v>
          </cell>
          <cell r="G100">
            <v>60999</v>
          </cell>
          <cell r="H100">
            <v>37250.620000000003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2379499.4500000002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166005.95000000001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7497343.7199999997</v>
          </cell>
          <cell r="I105">
            <v>207</v>
          </cell>
          <cell r="J105">
            <v>-7145817.4699999997</v>
          </cell>
        </row>
        <row r="106">
          <cell r="A106" t="str">
            <v>Grand Total</v>
          </cell>
          <cell r="B106">
            <v>552234836.72543025</v>
          </cell>
          <cell r="C106" t="str">
            <v>Grand Total</v>
          </cell>
          <cell r="D106">
            <v>552033198.82543015</v>
          </cell>
          <cell r="E106" t="str">
            <v>Grand Total</v>
          </cell>
          <cell r="F106">
            <v>97413560.690000027</v>
          </cell>
          <cell r="G106" t="str">
            <v>Grand Total</v>
          </cell>
          <cell r="H106">
            <v>97413560.690000042</v>
          </cell>
          <cell r="I106" t="str">
            <v>Grand Total</v>
          </cell>
          <cell r="J106">
            <v>1.1175870895385742E-8</v>
          </cell>
        </row>
      </sheetData>
      <sheetData sheetId="58" refreshError="1"/>
      <sheetData sheetId="59" refreshError="1"/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143857.10999999999</v>
          </cell>
          <cell r="L3">
            <v>200</v>
          </cell>
          <cell r="M3">
            <v>0</v>
          </cell>
          <cell r="N3">
            <v>0</v>
          </cell>
          <cell r="O3">
            <v>143657.10999999999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16.010000000000002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1181871.3500000001</v>
          </cell>
          <cell r="F8">
            <v>8991.61</v>
          </cell>
          <cell r="G8">
            <v>0</v>
          </cell>
          <cell r="H8">
            <v>9045977.4900000002</v>
          </cell>
          <cell r="I8">
            <v>11</v>
          </cell>
          <cell r="J8">
            <v>16.010000000000002</v>
          </cell>
          <cell r="K8">
            <v>11753325.960000001</v>
          </cell>
          <cell r="L8">
            <v>2724553.03</v>
          </cell>
          <cell r="M8">
            <v>0</v>
          </cell>
          <cell r="N8">
            <v>0</v>
          </cell>
          <cell r="O8">
            <v>9028772.9300000016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16.010000000000002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624858.67000000004</v>
          </cell>
          <cell r="L10">
            <v>0</v>
          </cell>
          <cell r="M10">
            <v>0</v>
          </cell>
          <cell r="N10">
            <v>0</v>
          </cell>
          <cell r="O10">
            <v>624858.67000000004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91239.679999999993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619495.32999999996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607470.67000000004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607780.90000000014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20498.439999999999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-2208.1999999999998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4843.1000000000004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1113.6300000000001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1113.6300000000001</v>
          </cell>
          <cell r="M16">
            <v>28672.09</v>
          </cell>
          <cell r="N16">
            <v>37032.15</v>
          </cell>
          <cell r="O16">
            <v>44760.720000000008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2276.2399999999998</v>
          </cell>
          <cell r="G26">
            <v>0</v>
          </cell>
          <cell r="H26">
            <v>2276.2399999999998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-1678192.0560999999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19565.490000000002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22679.759999999998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-74334.959999999992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36611.050000000003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5.8999999999999998E-5</v>
          </cell>
          <cell r="E39">
            <v>0</v>
          </cell>
          <cell r="F39">
            <v>0</v>
          </cell>
          <cell r="G39">
            <v>0</v>
          </cell>
          <cell r="H39">
            <v>5.8999999999999998E-5</v>
          </cell>
          <cell r="I39">
            <v>0</v>
          </cell>
          <cell r="J39">
            <v>0</v>
          </cell>
          <cell r="K39">
            <v>5.8999999999999998E-5</v>
          </cell>
          <cell r="L39">
            <v>0</v>
          </cell>
          <cell r="M39">
            <v>0</v>
          </cell>
          <cell r="N39">
            <v>0</v>
          </cell>
          <cell r="O39">
            <v>5.8999999999999998E-5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17.059999999999999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17.059999999999999</v>
          </cell>
          <cell r="K42">
            <v>158769.60000000001</v>
          </cell>
          <cell r="L42">
            <v>0</v>
          </cell>
          <cell r="M42">
            <v>0</v>
          </cell>
          <cell r="N42">
            <v>0</v>
          </cell>
          <cell r="O42">
            <v>158769.60000000001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213327.35999999999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17.059999999999999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149023.26999999999</v>
          </cell>
          <cell r="L54">
            <v>0</v>
          </cell>
          <cell r="M54">
            <v>0</v>
          </cell>
          <cell r="N54">
            <v>0</v>
          </cell>
          <cell r="O54">
            <v>149023.26999999999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97717.759999999995</v>
          </cell>
          <cell r="E55">
            <v>0</v>
          </cell>
          <cell r="F55">
            <v>0</v>
          </cell>
          <cell r="G55">
            <v>0</v>
          </cell>
          <cell r="H55">
            <v>97717.759999999995</v>
          </cell>
          <cell r="I55">
            <v>33</v>
          </cell>
          <cell r="J55">
            <v>17.04</v>
          </cell>
          <cell r="K55">
            <v>97717.759999999995</v>
          </cell>
          <cell r="L55">
            <v>0</v>
          </cell>
          <cell r="M55">
            <v>0</v>
          </cell>
          <cell r="N55">
            <v>0</v>
          </cell>
          <cell r="O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514.91999999999996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852.93000000000006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17.059999999999999</v>
          </cell>
          <cell r="K59">
            <v>2319017.6200589999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8012269.2999999998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9453212.2200000007</v>
          </cell>
          <cell r="L60">
            <v>222150</v>
          </cell>
          <cell r="M60">
            <v>0</v>
          </cell>
          <cell r="N60">
            <v>0</v>
          </cell>
          <cell r="O60">
            <v>9231062.2200000007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26609.599999999999</v>
          </cell>
          <cell r="H62">
            <v>-612265.99229999993</v>
          </cell>
          <cell r="I62">
            <v>15</v>
          </cell>
          <cell r="J62">
            <v>17.07</v>
          </cell>
          <cell r="K62">
            <v>1711.97</v>
          </cell>
          <cell r="L62">
            <v>554164.41229999997</v>
          </cell>
          <cell r="M62">
            <v>0</v>
          </cell>
          <cell r="N62">
            <v>34616.49</v>
          </cell>
          <cell r="O62">
            <v>-587068.93229999999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3868.5700700000002</v>
          </cell>
          <cell r="E66">
            <v>1477.74</v>
          </cell>
          <cell r="F66">
            <v>32893.07</v>
          </cell>
          <cell r="G66">
            <v>33502.699999999997</v>
          </cell>
          <cell r="H66">
            <v>1781.2000700000062</v>
          </cell>
          <cell r="I66">
            <v>115</v>
          </cell>
          <cell r="J66">
            <v>19.010000000000002</v>
          </cell>
          <cell r="K66">
            <v>21844.730070000001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4712.9799999999996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19.010000000000002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19.010000000000002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8937.9572499999995</v>
          </cell>
          <cell r="F69">
            <v>3451239.81</v>
          </cell>
          <cell r="G69">
            <v>3501428.04</v>
          </cell>
          <cell r="H69">
            <v>51729.601100000087</v>
          </cell>
          <cell r="I69">
            <v>115</v>
          </cell>
          <cell r="J69">
            <v>19.010000000000002</v>
          </cell>
          <cell r="K69">
            <v>1662892.94835</v>
          </cell>
          <cell r="L69">
            <v>8694.2072499999995</v>
          </cell>
          <cell r="M69">
            <v>4120485.46</v>
          </cell>
          <cell r="N69">
            <v>5702489.5300000003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231993.04342199999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73302.703421998769</v>
          </cell>
          <cell r="I70">
            <v>115</v>
          </cell>
          <cell r="J70">
            <v>19.010000000000002</v>
          </cell>
          <cell r="K70">
            <v>6788341.6734220004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1151236.3700000001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19.010000000000002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17235.580000000002</v>
          </cell>
          <cell r="H72">
            <v>5869.6399999999994</v>
          </cell>
          <cell r="I72">
            <v>115</v>
          </cell>
          <cell r="J72">
            <v>19.010000000000002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19.010000000000002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19.010000000000002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19.010000000000002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19.010000000000002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267118.47045700002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19.010000000000002</v>
          </cell>
          <cell r="K77">
            <v>4923237.370387</v>
          </cell>
          <cell r="L77">
            <v>4922188.9600099996</v>
          </cell>
          <cell r="M77">
            <v>120270</v>
          </cell>
          <cell r="N77">
            <v>123635.04</v>
          </cell>
          <cell r="O77">
            <v>-2316.6296229995351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19.010000000000002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68098665.058457002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9224828.3866210021</v>
          </cell>
          <cell r="I79">
            <v>56</v>
          </cell>
          <cell r="J79">
            <v>19.03</v>
          </cell>
          <cell r="K79">
            <v>59123142.780320004</v>
          </cell>
          <cell r="L79">
            <v>50303221.323698997</v>
          </cell>
          <cell r="M79">
            <v>4224133.8099250002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3406400.3032280002</v>
          </cell>
          <cell r="E80">
            <v>2036220.9463490001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2412051.9299940001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6799.2000000000116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1365700.0218100001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965885.53180999996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9497683.9399999995</v>
          </cell>
          <cell r="F88">
            <v>32040.44</v>
          </cell>
          <cell r="G88">
            <v>164201.57</v>
          </cell>
          <cell r="H88">
            <v>-6290944.7399999993</v>
          </cell>
          <cell r="I88">
            <v>56</v>
          </cell>
          <cell r="J88">
            <v>19.03</v>
          </cell>
          <cell r="K88">
            <v>2519129.63</v>
          </cell>
          <cell r="L88">
            <v>7617405.2599999998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2501.5700000000002</v>
          </cell>
          <cell r="G89">
            <v>2501.5700000000002</v>
          </cell>
          <cell r="H89">
            <v>-2464.0300000000061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150868.85999999999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5.8999999999999998E-5</v>
          </cell>
          <cell r="E92">
            <v>0</v>
          </cell>
          <cell r="F92">
            <v>0</v>
          </cell>
          <cell r="G92">
            <v>0</v>
          </cell>
          <cell r="H92">
            <v>5.8999999999999998E-5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5.8999750763177872E-5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164830.14000000001</v>
          </cell>
          <cell r="G93">
            <v>92493.05</v>
          </cell>
          <cell r="H93">
            <v>656853.25000000012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152404.10999999999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471908.53999999992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147181.67000000001</v>
          </cell>
          <cell r="G97">
            <v>118900.4</v>
          </cell>
          <cell r="H97">
            <v>74426.490000000049</v>
          </cell>
          <cell r="I97">
            <v>95</v>
          </cell>
          <cell r="J97">
            <v>19.059999999999999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218650.41964599999</v>
          </cell>
          <cell r="F98">
            <v>126437.57</v>
          </cell>
          <cell r="G98">
            <v>53945.120000000003</v>
          </cell>
          <cell r="H98">
            <v>236374.52035400004</v>
          </cell>
          <cell r="I98">
            <v>64</v>
          </cell>
          <cell r="J98">
            <v>19.059999999999999</v>
          </cell>
          <cell r="K98">
            <v>871644.70035399997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19.059999999999999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19.059999999999999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19.059999999999999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79542.259999999995</v>
          </cell>
          <cell r="F103">
            <v>25840.41</v>
          </cell>
          <cell r="G103">
            <v>24587.54</v>
          </cell>
          <cell r="H103">
            <v>9145.8500000000131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6113.1800000000076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1216520.1100000001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19.079999999999998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19.079999999999998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5089.6099999999997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19.079999999999998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1114.1500000000001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0.31000000002677552</v>
          </cell>
          <cell r="I114">
            <v>35</v>
          </cell>
          <cell r="J114">
            <v>19.079999999999998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2379499.4500000002</v>
          </cell>
          <cell r="I115">
            <v>107</v>
          </cell>
          <cell r="J115">
            <v>19.079999999999998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739366.60991999996</v>
          </cell>
          <cell r="E116">
            <v>44513.84</v>
          </cell>
          <cell r="F116">
            <v>-73452.210000000006</v>
          </cell>
          <cell r="G116">
            <v>35957.51</v>
          </cell>
          <cell r="H116">
            <v>585443.04992000002</v>
          </cell>
          <cell r="I116">
            <v>103</v>
          </cell>
          <cell r="J116">
            <v>19.079999999999998</v>
          </cell>
          <cell r="K116">
            <v>1255274.2299200001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19.079999999999998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82101.740000000005</v>
          </cell>
          <cell r="E118">
            <v>27124.91</v>
          </cell>
          <cell r="F118">
            <v>16023.15</v>
          </cell>
          <cell r="G118">
            <v>19242.419999999998</v>
          </cell>
          <cell r="H118">
            <v>51757.56</v>
          </cell>
          <cell r="I118">
            <v>101</v>
          </cell>
          <cell r="J118">
            <v>19.079999999999998</v>
          </cell>
          <cell r="K118">
            <v>37209.339999999997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50029.749999999993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19.079999999999998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19.079999999999998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1107753.8799999999</v>
          </cell>
          <cell r="E121">
            <v>17233.759999999998</v>
          </cell>
          <cell r="F121">
            <v>138150</v>
          </cell>
          <cell r="G121">
            <v>258836.7</v>
          </cell>
          <cell r="H121">
            <v>969833.41999999993</v>
          </cell>
          <cell r="I121">
            <v>60</v>
          </cell>
          <cell r="J121">
            <v>19.079999999999998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19.079999999999998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82501.899999999994</v>
          </cell>
          <cell r="I123">
            <v>64</v>
          </cell>
          <cell r="J123">
            <v>19.079999999999998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19.079999999999998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19.079999999999998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19.079999999999998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19.079999999999998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19.079999999999998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8742071.5800000001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65998.070000000007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154515.54999999999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67554.210000000006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2430945.0499999998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198.48053100000001</v>
          </cell>
          <cell r="E142">
            <v>0</v>
          </cell>
          <cell r="F142">
            <v>569469.93999999994</v>
          </cell>
          <cell r="G142">
            <v>569469.93999999994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5.3099996875971556E-4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17352.349999999999</v>
          </cell>
          <cell r="G143">
            <v>17352.349999999999</v>
          </cell>
          <cell r="H143">
            <v>-0.61000000000058208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-0.61000000000058208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9.9999999947613105E-3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82482.259999999995</v>
          </cell>
          <cell r="N148">
            <v>82482.259999999995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-450.32999999999993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-1.0000000000218279E-2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1.0000000002037268E-2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4914158.4400699995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-385150.29993000021</v>
          </cell>
          <cell r="I152">
            <v>171</v>
          </cell>
          <cell r="J152">
            <v>24.01</v>
          </cell>
          <cell r="K152">
            <v>4509528.6900699995</v>
          </cell>
          <cell r="L152">
            <v>4803959.03</v>
          </cell>
          <cell r="M152">
            <v>1093556.77</v>
          </cell>
          <cell r="N152">
            <v>1206261.8600000001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6399181.3500899998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5553099.6599899996</v>
          </cell>
          <cell r="L153">
            <v>5598267.6900899997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-72929.640000000014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138096.60999999999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155336.20000000001</v>
          </cell>
          <cell r="E157">
            <v>155336.20000000001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155336.20000000001</v>
          </cell>
          <cell r="L157">
            <v>155336.20000000001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5565781.5599999996</v>
          </cell>
          <cell r="E160">
            <v>6026691.0700000003</v>
          </cell>
          <cell r="F160">
            <v>767524.4</v>
          </cell>
          <cell r="G160">
            <v>524298.18000000005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5988727.6699999999</v>
          </cell>
          <cell r="L160">
            <v>6479850.1200000001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309417.96000000002</v>
          </cell>
          <cell r="E165">
            <v>313048.03000000003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-5412.8300000000017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137940.95000000001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5773186.3404630003</v>
          </cell>
          <cell r="E168">
            <v>5843784.9219580004</v>
          </cell>
          <cell r="F168">
            <v>155250.25</v>
          </cell>
          <cell r="G168">
            <v>152595.71</v>
          </cell>
          <cell r="H168">
            <v>-67944.041495000041</v>
          </cell>
          <cell r="I168">
            <v>232</v>
          </cell>
          <cell r="J168">
            <v>24.04</v>
          </cell>
          <cell r="K168">
            <v>4931983.7204630002</v>
          </cell>
          <cell r="L168">
            <v>5006635.2619580003</v>
          </cell>
          <cell r="M168">
            <v>175035.49</v>
          </cell>
          <cell r="N168">
            <v>168603.97</v>
          </cell>
          <cell r="O168">
            <v>-68220.021495000023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19.082388999999999</v>
          </cell>
          <cell r="E170">
            <v>19.086845</v>
          </cell>
          <cell r="F170">
            <v>0</v>
          </cell>
          <cell r="G170">
            <v>0</v>
          </cell>
          <cell r="H170">
            <v>-4.4560000000011257E-3</v>
          </cell>
          <cell r="I170">
            <v>0</v>
          </cell>
          <cell r="J170">
            <v>24.04</v>
          </cell>
          <cell r="K170">
            <v>5539779.8449999997</v>
          </cell>
          <cell r="L170">
            <v>5539779.8494560001</v>
          </cell>
          <cell r="M170">
            <v>0</v>
          </cell>
          <cell r="N170">
            <v>0</v>
          </cell>
          <cell r="O170">
            <v>-4.4560004025697708E-3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7497343.7199999997</v>
          </cell>
          <cell r="H173">
            <v>-7145817.4699999997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8546.9699999999993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0.45999999999912689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0.45999999999912689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-2.9999999999745341E-2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-612.79999999999984</v>
          </cell>
          <cell r="I182">
            <v>232</v>
          </cell>
          <cell r="J182">
            <v>24.07</v>
          </cell>
          <cell r="K182">
            <v>671.56</v>
          </cell>
          <cell r="L182">
            <v>631.82000000000005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9.9999999999909051E-3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1.0000000000218279E-2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-5.8399999999999181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79492.611304999999</v>
          </cell>
          <cell r="E187">
            <v>198315.51981200001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2424307.4894949999</v>
          </cell>
          <cell r="M187">
            <v>700343.69</v>
          </cell>
          <cell r="N187">
            <v>851664.85</v>
          </cell>
          <cell r="O187">
            <v>-293538.22850699991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17992.400000000001</v>
          </cell>
          <cell r="F189">
            <v>0</v>
          </cell>
          <cell r="G189">
            <v>0</v>
          </cell>
          <cell r="H189">
            <v>-17992.400000000001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60302.720000000001</v>
          </cell>
          <cell r="G190">
            <v>60302.720000000001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5174.3900000000003</v>
          </cell>
          <cell r="F191">
            <v>0</v>
          </cell>
          <cell r="G191">
            <v>0</v>
          </cell>
          <cell r="H191">
            <v>-5174.3900000000003</v>
          </cell>
          <cell r="I191">
            <v>230</v>
          </cell>
          <cell r="J191">
            <v>24.07</v>
          </cell>
          <cell r="K191">
            <v>0</v>
          </cell>
          <cell r="L191">
            <v>5174.3900000000003</v>
          </cell>
          <cell r="M191">
            <v>6097888.6600000001</v>
          </cell>
          <cell r="N191">
            <v>6100993.6600000001</v>
          </cell>
          <cell r="O191">
            <v>-8279.3899999996647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628472.92000000004</v>
          </cell>
          <cell r="F194">
            <v>0</v>
          </cell>
          <cell r="G194">
            <v>-628472.92000000004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43025.440000000002</v>
          </cell>
          <cell r="E196">
            <v>43025.440000000002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43025.440000000002</v>
          </cell>
          <cell r="M196">
            <v>43025.440000000002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 xml:space="preserve"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 xml:space="preserve">Troškovi vezani za isplatu šteta  -obračunate kamate          </v>
          </cell>
          <cell r="D203">
            <v>0</v>
          </cell>
          <cell r="E203">
            <v>0</v>
          </cell>
          <cell r="F203">
            <v>39570.400000000001</v>
          </cell>
          <cell r="G203">
            <v>39570.400000000001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147181.67000000001</v>
          </cell>
          <cell r="G204">
            <v>147181.67000000001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23813.119999999999</v>
          </cell>
          <cell r="G206">
            <v>23813.119999999999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164830.14000000001</v>
          </cell>
          <cell r="G207">
            <v>164830.14000000001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20394.919999999998</v>
          </cell>
          <cell r="G208">
            <v>20394.919999999998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74684.009999999995</v>
          </cell>
          <cell r="G209">
            <v>74684.009999999995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4879.9799999999996</v>
          </cell>
          <cell r="N211">
            <v>9757.4500000000007</v>
          </cell>
          <cell r="O211">
            <v>-4877.4700000000012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75278.649999999994</v>
          </cell>
          <cell r="G215">
            <v>75278.649999999994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36090.199999999997</v>
          </cell>
          <cell r="G219">
            <v>36090.199999999997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19360.580000000002</v>
          </cell>
          <cell r="N219">
            <v>0</v>
          </cell>
          <cell r="O219">
            <v>19360.580000000002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 xml:space="preserve"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 xml:space="preserve"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17591.580000000002</v>
          </cell>
          <cell r="G222">
            <v>17591.580000000002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19228.259999999998</v>
          </cell>
          <cell r="N222">
            <v>0</v>
          </cell>
          <cell r="O222">
            <v>19228.259999999998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1143.6500000000001</v>
          </cell>
          <cell r="N236">
            <v>0</v>
          </cell>
          <cell r="O236">
            <v>1143.6500000000001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18566.310000000001</v>
          </cell>
          <cell r="G238">
            <v>18566.310000000001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 xml:space="preserve"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8527.7999999999993</v>
          </cell>
          <cell r="N240">
            <v>0</v>
          </cell>
          <cell r="O240">
            <v>8527.7999999999993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9957.7900000000009</v>
          </cell>
          <cell r="N248">
            <v>0</v>
          </cell>
          <cell r="O248">
            <v>9957.7900000000009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16543.439999999999</v>
          </cell>
          <cell r="G249">
            <v>16543.439999999999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4204.6000000000004</v>
          </cell>
          <cell r="G252">
            <v>4204.6000000000004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131670.01999999999</v>
          </cell>
          <cell r="G254">
            <v>131670.01999999999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35934.379999999997</v>
          </cell>
          <cell r="G257">
            <v>35934.379999999997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 xml:space="preserve"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8975.7999999999993</v>
          </cell>
          <cell r="G259">
            <v>8975.7999999999993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 xml:space="preserve"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-1.0000000002037268E-2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25296.080000000002</v>
          </cell>
          <cell r="N262">
            <v>0</v>
          </cell>
          <cell r="O262">
            <v>25296.080000000002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136195.85999999999</v>
          </cell>
          <cell r="N263">
            <v>0</v>
          </cell>
          <cell r="O263">
            <v>136195.85999999999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569469.93999999994</v>
          </cell>
          <cell r="G264">
            <v>569469.93999999994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17352.349999999999</v>
          </cell>
          <cell r="G265">
            <v>17352.349999999999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82482.259999999995</v>
          </cell>
          <cell r="N271">
            <v>0</v>
          </cell>
          <cell r="O271">
            <v>82482.259999999995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 xml:space="preserve"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4317.3100000000004</v>
          </cell>
          <cell r="G287">
            <v>4317.3100000000004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9538.8799999999992</v>
          </cell>
          <cell r="G301">
            <v>9538.8799999999992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147181.67000000001</v>
          </cell>
          <cell r="G307">
            <v>147181.67000000001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23813.119999999999</v>
          </cell>
          <cell r="G309">
            <v>23813.119999999999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20394.919999999998</v>
          </cell>
          <cell r="G311">
            <v>20394.919999999998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75278.649999999994</v>
          </cell>
          <cell r="G316">
            <v>75278.649999999994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270455.34000000003</v>
          </cell>
          <cell r="G320">
            <v>270455.34000000003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4780.1000000000004</v>
          </cell>
          <cell r="G323">
            <v>4780.1000000000004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4458.8900000000003</v>
          </cell>
          <cell r="G328">
            <v>4458.8900000000003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37250.620000000003</v>
          </cell>
          <cell r="G335">
            <v>37250.620000000003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35045.019999999997</v>
          </cell>
          <cell r="G340">
            <v>35045.019999999997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18713.560000000001</v>
          </cell>
          <cell r="G345">
            <v>18713.560000000001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80074.100000000006</v>
          </cell>
          <cell r="G350">
            <v>80074.100000000006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62993450.560000002</v>
          </cell>
          <cell r="E351">
            <v>62993450.559941001</v>
          </cell>
          <cell r="F351">
            <v>3713803.42</v>
          </cell>
          <cell r="G351">
            <v>3713803.42</v>
          </cell>
          <cell r="H351">
            <v>5.9001147747039795E-5</v>
          </cell>
          <cell r="I351">
            <v>0</v>
          </cell>
          <cell r="J351">
            <v>0</v>
          </cell>
          <cell r="K351">
            <v>48674475.359999999</v>
          </cell>
          <cell r="L351">
            <v>48674475.359940998</v>
          </cell>
          <cell r="M351">
            <v>3421601</v>
          </cell>
          <cell r="N351">
            <v>3421601</v>
          </cell>
          <cell r="O351">
            <v>5.9001147747039795E-5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44702272.579999998</v>
          </cell>
          <cell r="E352">
            <v>44702272.579940997</v>
          </cell>
          <cell r="F352">
            <v>1373404.85</v>
          </cell>
          <cell r="G352">
            <v>1373404.85</v>
          </cell>
          <cell r="H352">
            <v>5.9001147747039795E-5</v>
          </cell>
          <cell r="I352">
            <v>0</v>
          </cell>
          <cell r="J352">
            <v>0</v>
          </cell>
          <cell r="K352">
            <v>50769757.719999999</v>
          </cell>
          <cell r="L352">
            <v>50769757.719940998</v>
          </cell>
          <cell r="M352">
            <v>1921373.76</v>
          </cell>
          <cell r="N352">
            <v>1921373.76</v>
          </cell>
          <cell r="O352">
            <v>5.9001147747039795E-5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9848309.3200000003</v>
          </cell>
          <cell r="E353">
            <v>9848309.3200000003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8977299.3900000006</v>
          </cell>
          <cell r="L353">
            <v>8977299.3900000006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4670120.1399999997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30529306.579999998</v>
          </cell>
          <cell r="L355">
            <v>30529306.579999998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8195955.6699999999</v>
          </cell>
          <cell r="E356">
            <v>8195955.6699999999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8518185.5800000001</v>
          </cell>
          <cell r="L356">
            <v>8518185.5800000001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64020409.490000002</v>
          </cell>
          <cell r="E357">
            <v>64020409.490000002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64020409.490000002</v>
          </cell>
          <cell r="L357">
            <v>64020409.490000002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5944997.2800000003</v>
          </cell>
          <cell r="E360">
            <v>5944997.2800000003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5944997.2800000003</v>
          </cell>
          <cell r="L360">
            <v>5944997.2800000003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53134673.012330003</v>
          </cell>
          <cell r="E364">
            <v>53134673.012330003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147181.67000000001</v>
          </cell>
          <cell r="H365">
            <v>-147181.67000000001</v>
          </cell>
          <cell r="I365">
            <v>36999</v>
          </cell>
          <cell r="J365">
            <v>9.0299999999999994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9.0399999999999991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23813.119999999999</v>
          </cell>
          <cell r="H367">
            <v>-23813.119999999999</v>
          </cell>
          <cell r="I367">
            <v>40999</v>
          </cell>
          <cell r="J367">
            <v>9.0500000000000007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9.0500000000000007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20394.919999999998</v>
          </cell>
          <cell r="H369">
            <v>-20394.919999999998</v>
          </cell>
          <cell r="I369">
            <v>42999</v>
          </cell>
          <cell r="J369">
            <v>9.0500000000000007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 xml:space="preserve"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75278.649999999994</v>
          </cell>
          <cell r="G374">
            <v>0</v>
          </cell>
          <cell r="H374">
            <v>75278.649999999994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1065936.3400000001</v>
          </cell>
          <cell r="G378">
            <v>0</v>
          </cell>
          <cell r="H378">
            <v>1065936.3400000001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304127.28000000003</v>
          </cell>
          <cell r="N383">
            <v>0</v>
          </cell>
          <cell r="O383">
            <v>304127.28000000003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26609.599999999999</v>
          </cell>
          <cell r="G385">
            <v>0</v>
          </cell>
          <cell r="H385">
            <v>26609.599999999999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8753.2199999999993</v>
          </cell>
          <cell r="G386">
            <v>610.87</v>
          </cell>
          <cell r="H386">
            <v>8142.3499999999995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1263.5999999999999</v>
          </cell>
          <cell r="N388">
            <v>0</v>
          </cell>
          <cell r="O388">
            <v>1263.5999999999999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6109524.8300000001</v>
          </cell>
          <cell r="H390">
            <v>-6109524.8300000001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159486.98000000001</v>
          </cell>
          <cell r="G391">
            <v>0</v>
          </cell>
          <cell r="H391">
            <v>159486.98000000001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38075.910000000003</v>
          </cell>
          <cell r="N393">
            <v>0</v>
          </cell>
          <cell r="O393">
            <v>38075.910000000003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8418.7000000000007</v>
          </cell>
          <cell r="G394">
            <v>0</v>
          </cell>
          <cell r="H394">
            <v>8418.7000000000007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1075272.5900000001</v>
          </cell>
          <cell r="N396">
            <v>1938261.96</v>
          </cell>
          <cell r="O396">
            <v>-862989.36999999988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73982.320000000007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8.0399999999999991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40434.480000000003</v>
          </cell>
          <cell r="H414">
            <v>-40434.480000000003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50215359.308071002</v>
          </cell>
          <cell r="E420">
            <v>50215359.316312</v>
          </cell>
          <cell r="F420">
            <v>0</v>
          </cell>
          <cell r="G420">
            <v>0</v>
          </cell>
          <cell r="H420">
            <v>-8.2409977912902832E-3</v>
          </cell>
          <cell r="I420">
            <v>0</v>
          </cell>
          <cell r="J420">
            <v>0</v>
          </cell>
          <cell r="K420">
            <v>52159167.194265999</v>
          </cell>
          <cell r="L420">
            <v>52159167.202506997</v>
          </cell>
          <cell r="M420">
            <v>0</v>
          </cell>
          <cell r="N420">
            <v>0</v>
          </cell>
          <cell r="O420">
            <v>-8.2409977912902832E-3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6250100.3300000001</v>
          </cell>
          <cell r="E424">
            <v>0</v>
          </cell>
          <cell r="F424">
            <v>0</v>
          </cell>
          <cell r="G424">
            <v>0</v>
          </cell>
          <cell r="H424">
            <v>6250100.3300000001</v>
          </cell>
          <cell r="I424">
            <v>147</v>
          </cell>
          <cell r="J424">
            <v>22.12</v>
          </cell>
          <cell r="K424">
            <v>6250100.3300000001</v>
          </cell>
          <cell r="L424">
            <v>0</v>
          </cell>
          <cell r="M424">
            <v>0</v>
          </cell>
          <cell r="N424">
            <v>0</v>
          </cell>
          <cell r="O424">
            <v>6250100.3300000001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322470.65999999997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563604.93000000005</v>
          </cell>
          <cell r="E429">
            <v>0</v>
          </cell>
          <cell r="F429">
            <v>0</v>
          </cell>
          <cell r="G429">
            <v>273032.34999999998</v>
          </cell>
          <cell r="H429">
            <v>290572.58000000007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27267.279999999999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148702.92000000001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5.8999999964726157E-5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152235.23000000001</v>
          </cell>
          <cell r="M434">
            <v>0</v>
          </cell>
          <cell r="N434">
            <v>0</v>
          </cell>
          <cell r="O434">
            <v>-152235.23000000001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 xml:space="preserve"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166005.95000000001</v>
          </cell>
          <cell r="F437">
            <v>0</v>
          </cell>
          <cell r="G437">
            <v>0</v>
          </cell>
          <cell r="H437">
            <v>-166005.95000000001</v>
          </cell>
          <cell r="I437">
            <v>241</v>
          </cell>
          <cell r="J437">
            <v>23.14</v>
          </cell>
          <cell r="K437">
            <v>0</v>
          </cell>
          <cell r="L437">
            <v>273003.15999999997</v>
          </cell>
          <cell r="M437">
            <v>0</v>
          </cell>
          <cell r="N437">
            <v>0</v>
          </cell>
          <cell r="O437">
            <v>-273003.15999999997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977961.20438999997</v>
          </cell>
          <cell r="E441">
            <v>11913389.934699001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451373.04883400002</v>
          </cell>
          <cell r="L441">
            <v>12182628.389142999</v>
          </cell>
          <cell r="M441">
            <v>1938261.96</v>
          </cell>
          <cell r="N441">
            <v>1075272.5900000001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20.010000000000002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6602.9399999999987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22762346.399999999</v>
          </cell>
          <cell r="F444">
            <v>1167869.3400000001</v>
          </cell>
          <cell r="G444">
            <v>1396449.7</v>
          </cell>
          <cell r="H444">
            <v>-9833784.2499999981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-12138808.210000001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35426.980000000003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9757.4500000000007</v>
          </cell>
          <cell r="N448">
            <v>4879.9799999999996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198929.92000000001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198929.92000000001</v>
          </cell>
          <cell r="L450">
            <v>12479667.029999999</v>
          </cell>
          <cell r="M450">
            <v>0</v>
          </cell>
          <cell r="N450">
            <v>0</v>
          </cell>
          <cell r="O450">
            <v>-12280737.109999999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6250100.3300000001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563604.93000000005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27267.279999999999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-165103.14000000001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-152235.23000000001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-9605203.8900000006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552234836.72542989</v>
          </cell>
          <cell r="E627">
            <v>552033198.82543015</v>
          </cell>
          <cell r="F627">
            <v>97413560.690000057</v>
          </cell>
          <cell r="G627">
            <v>97413560.690000057</v>
          </cell>
          <cell r="H627">
            <v>4.9010850489139557E-8</v>
          </cell>
          <cell r="K627">
            <v>477748331.38360882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90950.389919030597</v>
          </cell>
        </row>
        <row r="630">
          <cell r="G630">
            <v>-297789.40003000101</v>
          </cell>
        </row>
        <row r="631">
          <cell r="G631">
            <v>328192.12</v>
          </cell>
        </row>
        <row r="632">
          <cell r="G632">
            <v>-625981.52003000095</v>
          </cell>
        </row>
        <row r="637">
          <cell r="F637">
            <v>4.9010850489139557E-8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16.010000000000002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16.010000000000002</v>
          </cell>
          <cell r="D10" t="str">
            <v>Nabavna vrijednost objekata za neposredno obavljanje djelatnosti osiguranja u  Crnoj Gori</v>
          </cell>
          <cell r="F10">
            <v>9045977.4900000002</v>
          </cell>
        </row>
        <row r="11">
          <cell r="A11" t="str">
            <v>01021</v>
          </cell>
          <cell r="C11">
            <v>16.010000000000002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2276.2399999999998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-74334.959999999992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5.8999999999999998E-5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17.059999999999999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17.059999999999999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213327.35999999999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17.059999999999999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17.100000000000001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17.059999999999999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97717.759999999995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17.059999999999999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-612265.99229999993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19.010000000000002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19.010000000000002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19.010000000000002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19.010000000000002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19.010000000000002</v>
          </cell>
          <cell r="D107" t="str">
            <v>Gotovinska sredstva na transakcionim računima za neživotna osiguranja</v>
          </cell>
          <cell r="F107">
            <v>51729.601100000087</v>
          </cell>
        </row>
        <row r="108">
          <cell r="A108" t="str">
            <v>1111</v>
          </cell>
          <cell r="B108">
            <v>115</v>
          </cell>
          <cell r="C108">
            <v>19.010000000000002</v>
          </cell>
          <cell r="D108" t="str">
            <v>Gotovinska sredstva na transakcionim računima za neživotna osiguranja</v>
          </cell>
          <cell r="F108">
            <v>73302.703421998769</v>
          </cell>
        </row>
        <row r="109">
          <cell r="A109" t="str">
            <v>1120</v>
          </cell>
          <cell r="C109">
            <v>19.010000000000002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19.010000000000002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19.010000000000002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19.010000000000002</v>
          </cell>
          <cell r="D112" t="str">
            <v>Druga gotovinska sredstva-za transakcije sa inostranstvom-hb euro</v>
          </cell>
          <cell r="F112">
            <v>5869.6399999999994</v>
          </cell>
        </row>
        <row r="113">
          <cell r="A113" t="str">
            <v>1182</v>
          </cell>
          <cell r="B113">
            <v>115</v>
          </cell>
          <cell r="C113">
            <v>19.010000000000002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19.010000000000002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19.010000000000002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19.010000000000002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19.010000000000002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19.010000000000002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19.010000000000002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19.010000000000002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19.010000000000002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9224828.3866210021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-6290944.7399999993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-2464.0300000000061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5.8999999999999998E-5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656853.25000000012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152404.10999999999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471908.53999999992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19.059999999999999</v>
          </cell>
          <cell r="D140" t="str">
            <v>Ostvarena regresna potraživanja u državi</v>
          </cell>
          <cell r="F140">
            <v>74426.490000000049</v>
          </cell>
        </row>
        <row r="141">
          <cell r="A141" t="str">
            <v>1520</v>
          </cell>
          <cell r="B141">
            <v>64</v>
          </cell>
          <cell r="C141">
            <v>19.059999999999999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19.059999999999999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19.059999999999999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19.059999999999999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9145.8500000000131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19.079999999999998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19.079999999999998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19.079999999999998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19.079999999999998</v>
          </cell>
          <cell r="D157" t="str">
            <v>Kratkoročna potraživanja od zaposlenih-stambeni fond</v>
          </cell>
          <cell r="F157">
            <v>0.31000000002677552</v>
          </cell>
        </row>
        <row r="158">
          <cell r="A158" t="str">
            <v>17103</v>
          </cell>
          <cell r="B158">
            <v>107</v>
          </cell>
          <cell r="C158">
            <v>19.079999999999998</v>
          </cell>
          <cell r="D158" t="str">
            <v>POTRAŽIVANJA OD KUPACA ZA STANOVE U NIKŠIĆU</v>
          </cell>
          <cell r="F158">
            <v>2379499.4500000002</v>
          </cell>
        </row>
        <row r="159">
          <cell r="A159" t="str">
            <v>1720</v>
          </cell>
          <cell r="B159">
            <v>103</v>
          </cell>
          <cell r="C159">
            <v>19.079999999999998</v>
          </cell>
          <cell r="D159" t="str">
            <v>Kratkoročna potraživanja od kupaca</v>
          </cell>
          <cell r="F159">
            <v>585443.04992000002</v>
          </cell>
        </row>
        <row r="160">
          <cell r="A160" t="str">
            <v>17200</v>
          </cell>
          <cell r="B160">
            <v>103</v>
          </cell>
          <cell r="C160">
            <v>19.079999999999998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19.079999999999998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19.079999999999998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19.079999999999998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19.079999999999998</v>
          </cell>
          <cell r="D164" t="str">
            <v>Ostala druga kratkoročna potraživanja-avansi za usluge posredovanja</v>
          </cell>
          <cell r="F164">
            <v>969833.41999999993</v>
          </cell>
        </row>
        <row r="165">
          <cell r="A165" t="str">
            <v>17501</v>
          </cell>
          <cell r="B165">
            <v>60</v>
          </cell>
          <cell r="C165">
            <v>19.079999999999998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19.079999999999998</v>
          </cell>
          <cell r="D166" t="str">
            <v>Ostala druga kratkoročna potraživanja-dati ostali avansi dobavljacima</v>
          </cell>
          <cell r="F166">
            <v>82501.899999999994</v>
          </cell>
        </row>
        <row r="167">
          <cell r="A167" t="str">
            <v>1752</v>
          </cell>
          <cell r="B167">
            <v>103</v>
          </cell>
          <cell r="C167">
            <v>19.079999999999998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19.079999999999998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19.079999999999998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19.079999999999998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19.079999999999998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-0.61000000000058208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9.9999999947613105E-3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-1.0000000000218279E-2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1.0000000002037268E-2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-385150.29993000021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-72929.640000000014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-67944.041495000041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-4.4560000000011257E-3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-7145817.4699999997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0.45999999999912689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-2.9999999999745341E-2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-612.79999999999984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9.9999999999909051E-3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-5.8399999999999181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-17992.400000000001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-5174.3900000000003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 xml:space="preserve"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 xml:space="preserve"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 xml:space="preserve"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 xml:space="preserve">Troškovi transportnih usluga preduzeća ptt saobraćaja </v>
          </cell>
          <cell r="F358">
            <v>-1.0000000002037268E-2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9.0299999999999994</v>
          </cell>
          <cell r="D473" t="str">
            <v>REGRESI</v>
          </cell>
          <cell r="F473">
            <v>-147181.67000000001</v>
          </cell>
        </row>
        <row r="474">
          <cell r="A474" t="str">
            <v>7002</v>
          </cell>
          <cell r="B474">
            <v>44999</v>
          </cell>
          <cell r="C474">
            <v>9.0399999999999991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9.0500000000000007</v>
          </cell>
          <cell r="D475" t="str">
            <v>UMANJENJE ZA UDJELE SAOSIGURAVAČA</v>
          </cell>
          <cell r="F475">
            <v>-23813.119999999999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9.0500000000000007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9.0500000000000007</v>
          </cell>
          <cell r="D479" t="str">
            <v>UMANJENJE ZA UDJELE REOSIGURAVAČA-TRIGLAV</v>
          </cell>
          <cell r="F479">
            <v>-20394.919999999998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75278.649999999994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1065936.3400000001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10.029999999999999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26609.599999999999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8142.3499999999995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-6109524.8300000001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159486.98000000001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8418.7000000000007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73982.320000000007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8.0399999999999991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-40434.480000000003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-8.2409977912902832E-3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6250100.3300000001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290572.58000000007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5.8999999964726157E-5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 xml:space="preserve"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-166005.95000000001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20.010000000000002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6602.9399999999987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-9833784.2499999981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35426.980000000003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1181871.3500000001</v>
          </cell>
          <cell r="E8">
            <v>8991.61</v>
          </cell>
          <cell r="F8">
            <v>0</v>
          </cell>
          <cell r="G8">
            <v>9045977.4900000002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619495.32999999996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20498.439999999999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4843.1000000000004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1113.6300000000001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2276.2399999999998</v>
          </cell>
          <cell r="F26">
            <v>0</v>
          </cell>
          <cell r="G26">
            <v>2276.2399999999998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19565.490000000002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-74334.959999999992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5.8999999999999998E-5</v>
          </cell>
          <cell r="D39">
            <v>0</v>
          </cell>
          <cell r="E39">
            <v>0</v>
          </cell>
          <cell r="F39">
            <v>0</v>
          </cell>
          <cell r="G39">
            <v>5.8999999999999998E-5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213327.35999999999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97717.759999999995</v>
          </cell>
          <cell r="D55">
            <v>0</v>
          </cell>
          <cell r="E55">
            <v>0</v>
          </cell>
          <cell r="F55">
            <v>0</v>
          </cell>
          <cell r="G55">
            <v>97717.759999999995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514.91999999999996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8012269.2999999998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26609.599999999999</v>
          </cell>
          <cell r="G62">
            <v>-612265.99229999993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3868.5700700000002</v>
          </cell>
          <cell r="D66">
            <v>1477.74</v>
          </cell>
          <cell r="E66">
            <v>32893.07</v>
          </cell>
          <cell r="F66">
            <v>33502.699999999997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4712.9799999999996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8937.9572499999995</v>
          </cell>
          <cell r="E69">
            <v>3451239.81</v>
          </cell>
          <cell r="F69">
            <v>3501428.04</v>
          </cell>
          <cell r="G69">
            <v>51729.601100000087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231993.04342199999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73302.703421998769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1151236.3700000001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17235.580000000002</v>
          </cell>
          <cell r="G72">
            <v>5869.6399999999994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267118.47045700002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68098665.058457002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9224828.3866210021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3406400.3032280002</v>
          </cell>
          <cell r="D80">
            <v>2036220.9463490001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1365700.0218100001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9497683.9399999995</v>
          </cell>
          <cell r="E88">
            <v>32040.44</v>
          </cell>
          <cell r="F88">
            <v>164201.57</v>
          </cell>
          <cell r="G88">
            <v>-6290944.7399999993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2501.5700000000002</v>
          </cell>
          <cell r="F89">
            <v>2501.5700000000002</v>
          </cell>
          <cell r="G89">
            <v>-2464.0300000000061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150868.85999999999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5.8999999999999998E-5</v>
          </cell>
          <cell r="D92">
            <v>0</v>
          </cell>
          <cell r="E92">
            <v>0</v>
          </cell>
          <cell r="F92">
            <v>0</v>
          </cell>
          <cell r="G92">
            <v>5.8999999999999998E-5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164830.14000000001</v>
          </cell>
          <cell r="F93">
            <v>92493.05</v>
          </cell>
          <cell r="G93">
            <v>656853.25000000012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152404.10999999999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471908.53999999992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147181.67000000001</v>
          </cell>
          <cell r="F97">
            <v>118900.4</v>
          </cell>
          <cell r="G97">
            <v>74426.490000000049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218650.41964599999</v>
          </cell>
          <cell r="E98">
            <v>126437.57</v>
          </cell>
          <cell r="F98">
            <v>53945.120000000003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79542.259999999995</v>
          </cell>
          <cell r="E103">
            <v>25840.41</v>
          </cell>
          <cell r="F103">
            <v>24587.54</v>
          </cell>
          <cell r="G103">
            <v>9145.8500000000131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28644075.379999999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5089.6099999999997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0.31000000002677552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2379499.4500000002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739366.60991999996</v>
          </cell>
          <cell r="D116">
            <v>44513.84</v>
          </cell>
          <cell r="E116">
            <v>-73452.210000000006</v>
          </cell>
          <cell r="F116">
            <v>35957.51</v>
          </cell>
          <cell r="G116">
            <v>585443.04992000002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82101.740000000005</v>
          </cell>
          <cell r="D118">
            <v>27124.91</v>
          </cell>
          <cell r="E118">
            <v>16023.15</v>
          </cell>
          <cell r="F118">
            <v>19242.419999999998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1107753.8799999999</v>
          </cell>
          <cell r="D121">
            <v>17233.759999999998</v>
          </cell>
          <cell r="E121">
            <v>138150</v>
          </cell>
          <cell r="F121">
            <v>258836.7</v>
          </cell>
          <cell r="G121">
            <v>969833.41999999993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82501.899999999994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8742071.5800000001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65998.070000000007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154515.54999999999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67554.210000000006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198.48053100000001</v>
          </cell>
          <cell r="D142">
            <v>0</v>
          </cell>
          <cell r="E142">
            <v>569469.93999999994</v>
          </cell>
          <cell r="F142">
            <v>569469.93999999994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17352.349999999999</v>
          </cell>
          <cell r="F143">
            <v>17352.349999999999</v>
          </cell>
          <cell r="G143">
            <v>-0.61000000000058208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9.9999999947613105E-3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-1.0000000000218279E-2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1.0000000002037268E-2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4914158.4400699995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-385150.29993000021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6399181.3500899998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-72929.640000000014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138096.60999999999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155336.20000000001</v>
          </cell>
          <cell r="D157">
            <v>155336.20000000001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5565781.5599999996</v>
          </cell>
          <cell r="D160">
            <v>6026691.0700000003</v>
          </cell>
          <cell r="E160">
            <v>767524.4</v>
          </cell>
          <cell r="F160">
            <v>524298.18000000005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309417.96000000002</v>
          </cell>
          <cell r="D165">
            <v>313048.03000000003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137940.95000000001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5773186.3404630003</v>
          </cell>
          <cell r="D168">
            <v>5843784.9219580004</v>
          </cell>
          <cell r="E168">
            <v>155250.25</v>
          </cell>
          <cell r="F168">
            <v>152595.71</v>
          </cell>
          <cell r="G168">
            <v>-67944.041495000041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19.082388999999999</v>
          </cell>
          <cell r="D170">
            <v>19.086845</v>
          </cell>
          <cell r="E170">
            <v>0</v>
          </cell>
          <cell r="F170">
            <v>0</v>
          </cell>
          <cell r="G170">
            <v>-4.4560000000011257E-3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7497343.7199999997</v>
          </cell>
          <cell r="G173">
            <v>-7145817.4699999997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0.45999999999912689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-2.9999999999745341E-2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-612.79999999999984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9.9999999999909051E-3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-5.8399999999999181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79492.611304999999</v>
          </cell>
          <cell r="D187">
            <v>198315.51981200001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17992.400000000001</v>
          </cell>
          <cell r="E189">
            <v>0</v>
          </cell>
          <cell r="F189">
            <v>0</v>
          </cell>
          <cell r="G189">
            <v>-17992.400000000001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60302.720000000001</v>
          </cell>
          <cell r="F190">
            <v>60302.720000000001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5174.3900000000003</v>
          </cell>
          <cell r="E191">
            <v>0</v>
          </cell>
          <cell r="F191">
            <v>0</v>
          </cell>
          <cell r="G191">
            <v>-5174.3900000000003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628472.92000000004</v>
          </cell>
          <cell r="E194">
            <v>0</v>
          </cell>
          <cell r="F194">
            <v>-628472.92000000004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43025.440000000002</v>
          </cell>
          <cell r="D196">
            <v>43025.440000000002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 xml:space="preserve"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 xml:space="preserve">Troškovi vezani za isplatu šteta  -obračunate kamate          </v>
          </cell>
          <cell r="C203">
            <v>0</v>
          </cell>
          <cell r="D203">
            <v>0</v>
          </cell>
          <cell r="E203">
            <v>39570.400000000001</v>
          </cell>
          <cell r="F203">
            <v>39570.400000000001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147181.67000000001</v>
          </cell>
          <cell r="F204">
            <v>147181.67000000001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23813.119999999999</v>
          </cell>
          <cell r="F206">
            <v>23813.119999999999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164830.14000000001</v>
          </cell>
          <cell r="F207">
            <v>164830.14000000001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20394.919999999998</v>
          </cell>
          <cell r="F208">
            <v>20394.919999999998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74684.009999999995</v>
          </cell>
          <cell r="F209">
            <v>74684.009999999995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75278.649999999994</v>
          </cell>
          <cell r="F215">
            <v>75278.649999999994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36090.199999999997</v>
          </cell>
          <cell r="F219">
            <v>36090.199999999997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17591.580000000002</v>
          </cell>
          <cell r="F222">
            <v>17591.580000000002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18566.310000000001</v>
          </cell>
          <cell r="F238">
            <v>18566.310000000001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 xml:space="preserve"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282.49722000000003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26.220420000000001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4611.7835999999998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16543.439999999999</v>
          </cell>
          <cell r="F249">
            <v>16543.439999999999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4204.6000000000004</v>
          </cell>
          <cell r="F252">
            <v>4204.6000000000004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131670.01999999999</v>
          </cell>
          <cell r="F254">
            <v>131670.01999999999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35934.379999999997</v>
          </cell>
          <cell r="F257">
            <v>35934.379999999997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8975.7999999999993</v>
          </cell>
          <cell r="F259">
            <v>8975.7999999999993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 xml:space="preserve"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-1.0000000002037268E-2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569469.93999999994</v>
          </cell>
          <cell r="F264">
            <v>569469.93999999994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17352.349999999999</v>
          </cell>
          <cell r="F265">
            <v>17352.349999999999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4317.3100000000004</v>
          </cell>
          <cell r="F287">
            <v>4317.3100000000004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9538.8799999999992</v>
          </cell>
          <cell r="F301">
            <v>9538.8799999999992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147181.67000000001</v>
          </cell>
          <cell r="F307">
            <v>147181.67000000001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23813.119999999999</v>
          </cell>
          <cell r="F309">
            <v>23813.119999999999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20394.919999999998</v>
          </cell>
          <cell r="F311">
            <v>20394.919999999998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75278.649999999994</v>
          </cell>
          <cell r="F316">
            <v>75278.649999999994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270455.34000000003</v>
          </cell>
          <cell r="F320">
            <v>270455.34000000003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4780.1000000000004</v>
          </cell>
          <cell r="F323">
            <v>4780.1000000000004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4458.8900000000003</v>
          </cell>
          <cell r="F328">
            <v>4458.8900000000003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37250.620000000003</v>
          </cell>
          <cell r="F335">
            <v>37250.620000000003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35045.019999999997</v>
          </cell>
          <cell r="F340">
            <v>35045.019999999997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18713.560000000001</v>
          </cell>
          <cell r="F345">
            <v>18713.560000000001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80074.100000000006</v>
          </cell>
          <cell r="F350">
            <v>80074.100000000006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62993450.560000002</v>
          </cell>
          <cell r="D351">
            <v>62993450.559941001</v>
          </cell>
          <cell r="E351">
            <v>3713803.42</v>
          </cell>
          <cell r="F351">
            <v>3713803.42</v>
          </cell>
          <cell r="G351">
            <v>5.9001147747039795E-5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44702272.579999998</v>
          </cell>
          <cell r="D352">
            <v>44702272.579940997</v>
          </cell>
          <cell r="E352">
            <v>1373404.85</v>
          </cell>
          <cell r="F352">
            <v>1373404.85</v>
          </cell>
          <cell r="G352">
            <v>5.9001147747039795E-5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9848309.3200000003</v>
          </cell>
          <cell r="D353">
            <v>9848309.3200000003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4670120.1399999997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8195955.6699999999</v>
          </cell>
          <cell r="D356">
            <v>8195955.6699999999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64020409.490000002</v>
          </cell>
          <cell r="D357">
            <v>64020409.490000002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5944997.2800000003</v>
          </cell>
          <cell r="D360">
            <v>5944997.2800000003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53134673.012330003</v>
          </cell>
          <cell r="D364">
            <v>53134673.012330003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147181.67000000001</v>
          </cell>
          <cell r="G365">
            <v>-147181.67000000001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23813.119999999999</v>
          </cell>
          <cell r="G367">
            <v>-23813.119999999999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20394.919999999998</v>
          </cell>
          <cell r="G369">
            <v>-20394.919999999998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75278.649999999994</v>
          </cell>
          <cell r="F374">
            <v>0</v>
          </cell>
          <cell r="G374">
            <v>75278.649999999994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1065936.3400000001</v>
          </cell>
          <cell r="F378">
            <v>0</v>
          </cell>
          <cell r="G378">
            <v>1065936.3400000001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26609.599999999999</v>
          </cell>
          <cell r="F385">
            <v>0</v>
          </cell>
          <cell r="G385">
            <v>26609.599999999999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8753.2199999999993</v>
          </cell>
          <cell r="F386">
            <v>610.87</v>
          </cell>
          <cell r="G386">
            <v>8142.3499999999995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6109524.8300000001</v>
          </cell>
          <cell r="G390">
            <v>-6109524.8300000001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159486.98000000001</v>
          </cell>
          <cell r="F391">
            <v>0</v>
          </cell>
          <cell r="G391">
            <v>159486.98000000001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8418.7000000000007</v>
          </cell>
          <cell r="F394">
            <v>0</v>
          </cell>
          <cell r="G394">
            <v>8418.7000000000007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73982.320000000007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40434.480000000003</v>
          </cell>
          <cell r="G414">
            <v>-40434.480000000003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50215359.308071002</v>
          </cell>
          <cell r="D420">
            <v>50215359.316312</v>
          </cell>
          <cell r="E420">
            <v>0</v>
          </cell>
          <cell r="F420">
            <v>0</v>
          </cell>
          <cell r="G420">
            <v>-8.2409977912902832E-3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6250100.3300000001</v>
          </cell>
          <cell r="D424">
            <v>0</v>
          </cell>
          <cell r="E424">
            <v>0</v>
          </cell>
          <cell r="F424">
            <v>0</v>
          </cell>
          <cell r="G424">
            <v>6250100.3300000001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563604.93000000005</v>
          </cell>
          <cell r="D429">
            <v>0</v>
          </cell>
          <cell r="E429">
            <v>0</v>
          </cell>
          <cell r="F429">
            <v>273032.34999999998</v>
          </cell>
          <cell r="G429">
            <v>290572.58000000007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27267.279999999999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5.8999999964726157E-5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 xml:space="preserve"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166005.95000000001</v>
          </cell>
          <cell r="E437">
            <v>0</v>
          </cell>
          <cell r="F437">
            <v>0</v>
          </cell>
          <cell r="G437">
            <v>-166005.95000000001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977961.20438999997</v>
          </cell>
          <cell r="D441">
            <v>11913389.934699001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6602.9399999999987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22762346.399999999</v>
          </cell>
          <cell r="E444">
            <v>1167869.3400000001</v>
          </cell>
          <cell r="F444">
            <v>1396449.7</v>
          </cell>
          <cell r="G444">
            <v>-9833784.2499999981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35426.980000000003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198929.92000000001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19915079.539999999</v>
          </cell>
          <cell r="D456">
            <v>19915057.050000001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143857.10999999999</v>
          </cell>
          <cell r="D4">
            <v>200</v>
          </cell>
          <cell r="E4">
            <v>0</v>
          </cell>
          <cell r="F4">
            <v>0</v>
          </cell>
          <cell r="G4">
            <v>143657.10999999999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11753325.960000001</v>
          </cell>
          <cell r="D9">
            <v>2724553.03</v>
          </cell>
          <cell r="E9">
            <v>0</v>
          </cell>
          <cell r="F9">
            <v>0</v>
          </cell>
          <cell r="G9">
            <v>9028772.9300000016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624858.67000000004</v>
          </cell>
          <cell r="D11">
            <v>0</v>
          </cell>
          <cell r="E11">
            <v>0</v>
          </cell>
          <cell r="F11">
            <v>0</v>
          </cell>
          <cell r="G11">
            <v>624858.67000000004</v>
          </cell>
        </row>
        <row r="12">
          <cell r="A12" t="str">
            <v>01103</v>
          </cell>
          <cell r="B12" t="str">
            <v>PTT OPREMA</v>
          </cell>
          <cell r="C12">
            <v>91239.679999999993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607470.67000000004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607780.90000000014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-2208.1999999999998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1113.6300000000001</v>
          </cell>
          <cell r="E17">
            <v>28672.09</v>
          </cell>
          <cell r="F17">
            <v>37032.15</v>
          </cell>
          <cell r="G17">
            <v>44760.720000000008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-1678192.0560999999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22679.759999999998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36611.050000000003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5.8999999999999998E-5</v>
          </cell>
          <cell r="D38">
            <v>0</v>
          </cell>
          <cell r="E38">
            <v>0</v>
          </cell>
          <cell r="F38">
            <v>0</v>
          </cell>
          <cell r="G38">
            <v>5.8999999999999998E-5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158769.60000000001</v>
          </cell>
          <cell r="D42">
            <v>0</v>
          </cell>
          <cell r="E42">
            <v>0</v>
          </cell>
          <cell r="F42">
            <v>0</v>
          </cell>
          <cell r="G42">
            <v>158769.60000000001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176490.23999999999</v>
          </cell>
          <cell r="D49">
            <v>176490.23999999999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149023.26999999999</v>
          </cell>
          <cell r="D67">
            <v>0</v>
          </cell>
          <cell r="E67">
            <v>0</v>
          </cell>
          <cell r="F67">
            <v>0</v>
          </cell>
          <cell r="G67">
            <v>149023.26999999999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97717.759999999995</v>
          </cell>
          <cell r="D68">
            <v>0</v>
          </cell>
          <cell r="E68">
            <v>0</v>
          </cell>
          <cell r="F68">
            <v>0</v>
          </cell>
          <cell r="G68">
            <v>97717.759999999995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852.93000000000006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2319017.6200589999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9453212.2200000007</v>
          </cell>
          <cell r="D73">
            <v>222150</v>
          </cell>
          <cell r="E73">
            <v>0</v>
          </cell>
          <cell r="F73">
            <v>0</v>
          </cell>
          <cell r="G73">
            <v>9231062.2200000007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554164.41229999997</v>
          </cell>
          <cell r="E75">
            <v>0</v>
          </cell>
          <cell r="F75">
            <v>34616.49</v>
          </cell>
          <cell r="G75">
            <v>-587068.93229999999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21844.730070000001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8694.2072499999995</v>
          </cell>
          <cell r="E83">
            <v>4120485.46</v>
          </cell>
          <cell r="F83">
            <v>5702489.5300000003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6788341.6734220004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4922188.9600099996</v>
          </cell>
          <cell r="E93">
            <v>120270</v>
          </cell>
          <cell r="F93">
            <v>123635.04</v>
          </cell>
          <cell r="G93">
            <v>-2316.6296229995351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59123142.780320004</v>
          </cell>
          <cell r="D95">
            <v>50303221.323698997</v>
          </cell>
          <cell r="E95">
            <v>4224133.8099250002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2412051.9299940001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6799.2000000000116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965885.53180999996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7617405.2599999998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5.8999750763177872E-5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871644.70035399997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6113.1800000000076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1216520.1100000001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1114.1500000000001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1255274.2299200001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37209.339999999997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50029.749999999993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2430945.0499999998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5.3099996875971556E-4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-0.61000000000058208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82482.259999999995</v>
          </cell>
          <cell r="F155">
            <v>82482.259999999995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-450.32999999999993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4509528.6900699995</v>
          </cell>
          <cell r="D159">
            <v>4803959.03</v>
          </cell>
          <cell r="E159">
            <v>1093556.77</v>
          </cell>
          <cell r="F159">
            <v>1206261.8600000001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5553099.6599899996</v>
          </cell>
          <cell r="D160">
            <v>5598267.6900899997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155336.20000000001</v>
          </cell>
          <cell r="D165">
            <v>155336.20000000001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5988727.6699999999</v>
          </cell>
          <cell r="D168">
            <v>6479850.1200000001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-5412.8300000000017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4931983.7204630002</v>
          </cell>
          <cell r="D175">
            <v>5006635.2619580003</v>
          </cell>
          <cell r="E175">
            <v>175035.49</v>
          </cell>
          <cell r="F175">
            <v>168603.97</v>
          </cell>
          <cell r="G175">
            <v>-68220.021495000023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5539779.8449999997</v>
          </cell>
          <cell r="D177">
            <v>5539779.8494560001</v>
          </cell>
          <cell r="E177">
            <v>0</v>
          </cell>
          <cell r="F177">
            <v>0</v>
          </cell>
          <cell r="G177">
            <v>-4.4560004025697708E-3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8546.9699999999993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0.45999999999912689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631.82000000000005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1.0000000000218279E-2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2424307.4894949999</v>
          </cell>
          <cell r="E193">
            <v>700343.69</v>
          </cell>
          <cell r="F193">
            <v>851664.85</v>
          </cell>
          <cell r="G193">
            <v>-293538.22850699991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5174.3900000000003</v>
          </cell>
          <cell r="E195">
            <v>6097888.6600000001</v>
          </cell>
          <cell r="F195">
            <v>6100993.6600000001</v>
          </cell>
          <cell r="G195">
            <v>-8279.3899999996647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-10584.430000000029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43025.440000000002</v>
          </cell>
          <cell r="E200">
            <v>43025.440000000002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 xml:space="preserve"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 xml:space="preserve"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4879.9799999999996</v>
          </cell>
          <cell r="F214">
            <v>9757.4500000000007</v>
          </cell>
          <cell r="G214">
            <v>-4877.4700000000012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19360.580000000002</v>
          </cell>
          <cell r="F223">
            <v>0</v>
          </cell>
          <cell r="G223">
            <v>19360.580000000002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19228.259999999998</v>
          </cell>
          <cell r="F226">
            <v>0</v>
          </cell>
          <cell r="G226">
            <v>19228.259999999998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1143.6500000000001</v>
          </cell>
          <cell r="F241">
            <v>0</v>
          </cell>
          <cell r="G241">
            <v>1143.6500000000001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 xml:space="preserve"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27161.599999999999</v>
          </cell>
          <cell r="F246">
            <v>0</v>
          </cell>
          <cell r="G246">
            <v>27161.599999999999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8527.7999999999993</v>
          </cell>
          <cell r="F247">
            <v>0</v>
          </cell>
          <cell r="G247">
            <v>8527.7999999999993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9957.7900000000009</v>
          </cell>
          <cell r="F255">
            <v>0</v>
          </cell>
          <cell r="G255">
            <v>9957.7900000000009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 xml:space="preserve"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25296.080000000002</v>
          </cell>
          <cell r="F271">
            <v>0</v>
          </cell>
          <cell r="G271">
            <v>25296.080000000002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136195.85999999999</v>
          </cell>
          <cell r="F272">
            <v>0</v>
          </cell>
          <cell r="G272">
            <v>136195.85999999999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82482.259999999995</v>
          </cell>
          <cell r="F279">
            <v>0</v>
          </cell>
          <cell r="G279">
            <v>82482.259999999995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33144145.300000001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48674475.359999999</v>
          </cell>
          <cell r="D291">
            <v>48674475.359940998</v>
          </cell>
          <cell r="E291">
            <v>3421601</v>
          </cell>
          <cell r="F291">
            <v>3421601</v>
          </cell>
          <cell r="G291">
            <v>5.9001147747039795E-5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50769757.719999999</v>
          </cell>
          <cell r="D292">
            <v>50769757.719940998</v>
          </cell>
          <cell r="E292">
            <v>1921373.76</v>
          </cell>
          <cell r="F292">
            <v>1921373.76</v>
          </cell>
          <cell r="G292">
            <v>5.9001147747039795E-5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8977299.3900000006</v>
          </cell>
          <cell r="D293">
            <v>8977299.3900000006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30529306.579999998</v>
          </cell>
          <cell r="D295">
            <v>30529306.579999998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8518185.5800000001</v>
          </cell>
          <cell r="D296">
            <v>8518185.5800000001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64020409.490000002</v>
          </cell>
          <cell r="D297">
            <v>64020409.490000002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5944997.2800000003</v>
          </cell>
          <cell r="D300">
            <v>5944997.2800000003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304127.28000000003</v>
          </cell>
          <cell r="F303">
            <v>0</v>
          </cell>
          <cell r="G303">
            <v>304127.28000000003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1263.5999999999999</v>
          </cell>
          <cell r="F306">
            <v>0</v>
          </cell>
          <cell r="G306">
            <v>1263.5999999999999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38075.910000000003</v>
          </cell>
          <cell r="F313">
            <v>0</v>
          </cell>
          <cell r="G313">
            <v>38075.910000000003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1075272.5900000001</v>
          </cell>
          <cell r="F316">
            <v>1938261.96</v>
          </cell>
          <cell r="G316">
            <v>-862989.36999999988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52159167.194265999</v>
          </cell>
          <cell r="D340">
            <v>52159167.202506997</v>
          </cell>
          <cell r="E340">
            <v>0</v>
          </cell>
          <cell r="F340">
            <v>0</v>
          </cell>
          <cell r="G340">
            <v>-8.2409977912902832E-3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6250100.3300000001</v>
          </cell>
          <cell r="D344">
            <v>0</v>
          </cell>
          <cell r="E344">
            <v>0</v>
          </cell>
          <cell r="F344">
            <v>0</v>
          </cell>
          <cell r="G344">
            <v>6250100.3300000001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322470.65999999997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148702.92000000001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526.94000000000005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152235.23000000001</v>
          </cell>
          <cell r="E355">
            <v>0</v>
          </cell>
          <cell r="F355">
            <v>0</v>
          </cell>
          <cell r="G355">
            <v>-152235.23000000001</v>
          </cell>
        </row>
        <row r="356">
          <cell r="A356" t="str">
            <v>9600</v>
          </cell>
          <cell r="B356" t="str">
            <v xml:space="preserve"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273003.15999999997</v>
          </cell>
          <cell r="E357">
            <v>0</v>
          </cell>
          <cell r="F357">
            <v>0</v>
          </cell>
          <cell r="G357">
            <v>-273003.15999999997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451373.04883400002</v>
          </cell>
          <cell r="D361">
            <v>12182628.389142999</v>
          </cell>
          <cell r="E361">
            <v>1938261.96</v>
          </cell>
          <cell r="F361">
            <v>1075272.5900000001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-12138808.210000001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9757.4500000000007</v>
          </cell>
          <cell r="F369">
            <v>4879.9799999999996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198929.92000000001</v>
          </cell>
          <cell r="D371">
            <v>12479667.029999999</v>
          </cell>
          <cell r="E371">
            <v>0</v>
          </cell>
          <cell r="F371">
            <v>0</v>
          </cell>
          <cell r="G371">
            <v>-12280737.109999999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  <sheetData sheetId="64" refreshError="1"/>
      <sheetData sheetId="65" refreshError="1"/>
      <sheetData sheetId="66"/>
      <sheetData sheetId="67"/>
      <sheetData sheetId="68" refreshError="1"/>
      <sheetData sheetId="69"/>
      <sheetData sheetId="70"/>
      <sheetData sheetId="7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Bruto bilans predhodna (pg)"/>
      <sheetName val="Lovcen auto 31122010"/>
      <sheetName val="Lovcen auto (lo)"/>
      <sheetName val="Napomene BU"/>
      <sheetName val="Napomene BS"/>
      <sheetName val="BU i BS"/>
      <sheetName val="Operativni troskovi"/>
      <sheetName val="Bilans uspjeha"/>
      <sheetName val="Bilans stanja"/>
      <sheetName val="KAPITAL"/>
      <sheetName val="NOVCANI TOKOVI"/>
      <sheetName val="Aktiva"/>
      <sheetName val="Pasiva"/>
      <sheetName val="B. uspje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6">
          <cell r="D86">
            <v>75658.409999999931</v>
          </cell>
        </row>
        <row r="124">
          <cell r="A124" t="str">
            <v>Datum: 21.04.2020.godina</v>
          </cell>
        </row>
      </sheetData>
      <sheetData sheetId="73"/>
      <sheetData sheetId="74"/>
      <sheetData sheetId="75"/>
      <sheetData sheetId="76"/>
      <sheetData sheetId="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0" refreshError="1"/>
      <sheetData sheetId="1" refreshError="1"/>
      <sheetData sheetId="2" refreshError="1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 xml:space="preserve"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0" refreshError="1"/>
      <sheetData sheetId="1" refreshError="1"/>
      <sheetData sheetId="2" refreshError="1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9.4499999999999993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4.0999999999999996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64.149999999999991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0.34811320754716979</v>
          </cell>
          <cell r="D16">
            <v>0.24207547169811316</v>
          </cell>
          <cell r="F16">
            <v>0.36830188679245279</v>
          </cell>
        </row>
        <row r="17">
          <cell r="A17">
            <v>7</v>
          </cell>
          <cell r="B17" t="str">
            <v>% NA NEŽIVOT</v>
          </cell>
          <cell r="C17">
            <v>0.36318897637795278</v>
          </cell>
          <cell r="D17">
            <v>0.25255905511811022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0.34811320754716979</v>
          </cell>
          <cell r="D18">
            <v>0.24207547169811316</v>
          </cell>
          <cell r="E18">
            <v>0</v>
          </cell>
          <cell r="F18">
            <v>0.36830188679245279</v>
          </cell>
          <cell r="G18">
            <v>0.95849056603773586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0.31818181818181818</v>
          </cell>
          <cell r="D32">
            <v>0.31818181818181818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1.3207547169811321E-2</v>
          </cell>
          <cell r="D33">
            <v>1.3207547169811321E-2</v>
          </cell>
          <cell r="E33">
            <v>0</v>
          </cell>
          <cell r="F33">
            <v>1.509433962264151E-2</v>
          </cell>
          <cell r="G33">
            <v>4.1509433962264149E-2</v>
          </cell>
        </row>
      </sheetData>
      <sheetData sheetId="3" refreshError="1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646472.93549999991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1181871.3500000001</v>
          </cell>
          <cell r="F10">
            <v>18635.939999999999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5.8999999999999998E-5</v>
          </cell>
          <cell r="E16">
            <v>0</v>
          </cell>
          <cell r="F16">
            <v>0</v>
          </cell>
          <cell r="G16">
            <v>0</v>
          </cell>
          <cell r="H16">
            <v>5.8999999999999998E-5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1033.0999999999999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18635.939999999999</v>
          </cell>
          <cell r="G37">
            <v>74350.760000000009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1073.4000000000001</v>
          </cell>
          <cell r="E38">
            <v>0</v>
          </cell>
          <cell r="F38">
            <v>0</v>
          </cell>
          <cell r="G38">
            <v>0</v>
          </cell>
          <cell r="H38">
            <v>1073.4000000000001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590142.05000000005</v>
          </cell>
          <cell r="E39">
            <v>0</v>
          </cell>
          <cell r="F39">
            <v>13020</v>
          </cell>
          <cell r="G39">
            <v>3000</v>
          </cell>
          <cell r="H39">
            <v>600162.05000000005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67023.929999999993</v>
          </cell>
          <cell r="E47">
            <v>0</v>
          </cell>
          <cell r="F47">
            <v>1337</v>
          </cell>
          <cell r="G47">
            <v>0</v>
          </cell>
          <cell r="H47">
            <v>68360.929999999993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5399.7900000000009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906355.62999999989</v>
          </cell>
          <cell r="F69">
            <v>67716.66</v>
          </cell>
          <cell r="G69">
            <v>146811.94</v>
          </cell>
          <cell r="H69">
            <v>929005.45000000019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144802.76999999999</v>
          </cell>
          <cell r="E70">
            <v>0</v>
          </cell>
          <cell r="F70">
            <v>469.5</v>
          </cell>
          <cell r="G70">
            <v>0</v>
          </cell>
          <cell r="H70">
            <v>145272.26999999999</v>
          </cell>
        </row>
        <row r="71">
          <cell r="A71" t="str">
            <v>027 Total</v>
          </cell>
          <cell r="B71" t="str">
            <v>o27 Total</v>
          </cell>
          <cell r="D71">
            <v>144802.76999999999</v>
          </cell>
          <cell r="E71">
            <v>0</v>
          </cell>
          <cell r="F71">
            <v>469.5</v>
          </cell>
          <cell r="G71">
            <v>0</v>
          </cell>
          <cell r="H71">
            <v>145272.26999999999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65928.800000000003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7385501.0700000003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160481.85999999999</v>
          </cell>
          <cell r="E79">
            <v>1113.6300000000001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160481.85999999999</v>
          </cell>
          <cell r="E81">
            <v>1113.6300000000001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8951857.6899999995</v>
          </cell>
          <cell r="E99">
            <v>177000</v>
          </cell>
          <cell r="F99">
            <v>0</v>
          </cell>
          <cell r="G99">
            <v>1514058.61</v>
          </cell>
          <cell r="H99">
            <v>7260799.0800000001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1337620.8700000001</v>
          </cell>
          <cell r="E100">
            <v>0</v>
          </cell>
          <cell r="F100">
            <v>-37620.870000000003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1337620.8700000001</v>
          </cell>
          <cell r="E101">
            <v>0</v>
          </cell>
          <cell r="F101">
            <v>-37620.870000000003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13631446.833651001</v>
          </cell>
          <cell r="E116">
            <v>5243635.5947550004</v>
          </cell>
          <cell r="F116">
            <v>17320178.929977998</v>
          </cell>
          <cell r="G116">
            <v>15428140.746545</v>
          </cell>
          <cell r="H116">
            <v>10279849.422328999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529.83000000000004</v>
          </cell>
          <cell r="F117">
            <v>0</v>
          </cell>
          <cell r="G117">
            <v>-529.83000000000004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1159043.1399999999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4113.0299999999988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1311986.4099999999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9103644.4923289996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75795.320000000007</v>
          </cell>
          <cell r="E123">
            <v>0</v>
          </cell>
          <cell r="F123">
            <v>0</v>
          </cell>
          <cell r="G123">
            <v>75795.320000000007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178642.85180999999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53893.441809999989</v>
          </cell>
        </row>
        <row r="126">
          <cell r="A126" t="str">
            <v>203 Total</v>
          </cell>
          <cell r="B126" t="str">
            <v>203 Total</v>
          </cell>
          <cell r="D126">
            <v>178642.85180999999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53893.441809999989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5.8999750763177872E-5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5.8999750763177872E-5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505067.68991999998</v>
          </cell>
          <cell r="E131">
            <v>12544.19</v>
          </cell>
          <cell r="F131">
            <v>256018.25</v>
          </cell>
          <cell r="G131">
            <v>164670.67000000001</v>
          </cell>
          <cell r="H131">
            <v>583871.07991999993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518410.26991999999</v>
          </cell>
          <cell r="E134">
            <v>31497.690000000002</v>
          </cell>
          <cell r="F134">
            <v>260568.75</v>
          </cell>
          <cell r="G134">
            <v>164670.67000000001</v>
          </cell>
          <cell r="H134">
            <v>582810.65991999989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16497.310000000001</v>
          </cell>
          <cell r="E141">
            <v>163.75</v>
          </cell>
          <cell r="F141">
            <v>57379</v>
          </cell>
          <cell r="G141">
            <v>66261.009999999995</v>
          </cell>
          <cell r="H141">
            <v>7451.5500000000029</v>
          </cell>
        </row>
        <row r="142">
          <cell r="A142" t="str">
            <v>212 Total</v>
          </cell>
          <cell r="B142" t="str">
            <v>212 Total</v>
          </cell>
          <cell r="D142">
            <v>16497.310000000001</v>
          </cell>
          <cell r="E142">
            <v>163.75</v>
          </cell>
          <cell r="F142">
            <v>57379</v>
          </cell>
          <cell r="G142">
            <v>66261.009999999995</v>
          </cell>
          <cell r="H142">
            <v>7451.5500000000029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169785.52035400001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89925.370353999984</v>
          </cell>
        </row>
        <row r="144">
          <cell r="A144" t="str">
            <v>214 Total</v>
          </cell>
          <cell r="B144" t="str">
            <v>214 Total</v>
          </cell>
          <cell r="D144">
            <v>169785.52035400001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89925.370353999984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9792.7199999999993</v>
          </cell>
          <cell r="G152">
            <v>4168.28</v>
          </cell>
          <cell r="H152">
            <v>7037.0999999999995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57629.599999999999</v>
          </cell>
          <cell r="E154">
            <v>7603.1399999999994</v>
          </cell>
          <cell r="F154">
            <v>30043.769999999997</v>
          </cell>
          <cell r="G154">
            <v>31357.93</v>
          </cell>
          <cell r="H154">
            <v>48712.299999999988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33749.040000000001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8878.2900000000009</v>
          </cell>
          <cell r="G165">
            <v>8878.2900000000009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16679.599999999999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148831.48000000001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2179017.2100590002</v>
          </cell>
          <cell r="E179">
            <v>0.4</v>
          </cell>
          <cell r="F179">
            <v>40000.410000000003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70994.039999999994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16809.669999999998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6089071.5800000001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8783261.6100590006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1065107.8700000001</v>
          </cell>
          <cell r="G188">
            <v>1137566.3600000001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512.09999999999991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1065107.8700000001</v>
          </cell>
          <cell r="G190">
            <v>1137566.3600000001</v>
          </cell>
          <cell r="H190">
            <v>161793.19000000009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444331.17109999998</v>
          </cell>
          <cell r="E192">
            <v>6550.57</v>
          </cell>
          <cell r="F192">
            <v>12576820.539999999</v>
          </cell>
          <cell r="G192">
            <v>12567750.279999999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619912.22342199995</v>
          </cell>
          <cell r="E193">
            <v>0</v>
          </cell>
          <cell r="F193">
            <v>11002342.32</v>
          </cell>
          <cell r="G193">
            <v>11292222.060000001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3699934.0103870002</v>
          </cell>
          <cell r="E194">
            <v>3699933.9100100002</v>
          </cell>
          <cell r="F194">
            <v>526288.87</v>
          </cell>
          <cell r="G194">
            <v>524476.05000000005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142547.70000000001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17218.240000000002</v>
          </cell>
          <cell r="E196">
            <v>17218.240000000002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148760.70000000001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56909.930000000008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5166436.4249090012</v>
          </cell>
          <cell r="E203">
            <v>3934716.8700100002</v>
          </cell>
          <cell r="F203">
            <v>24248469.43</v>
          </cell>
          <cell r="G203">
            <v>24619830.079999998</v>
          </cell>
          <cell r="H203">
            <v>860358.90489899938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340.14006999999998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19028.230070000001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3162.0000700000091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2614068.2799999998</v>
          </cell>
          <cell r="G211">
            <v>2625194.1800000002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274353.28999999998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8302.7900000000009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5502.1499999999942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77.599999999999994</v>
          </cell>
          <cell r="E223">
            <v>0</v>
          </cell>
          <cell r="F223">
            <v>0</v>
          </cell>
          <cell r="G223">
            <v>0</v>
          </cell>
          <cell r="H223">
            <v>77.599999999999994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26866015.629999999</v>
          </cell>
          <cell r="E233">
            <v>26866015.629941002</v>
          </cell>
          <cell r="F233">
            <v>5581501.5499999998</v>
          </cell>
          <cell r="G233">
            <v>5581501.5499999998</v>
          </cell>
          <cell r="H233">
            <v>5.8997422456741333E-5</v>
          </cell>
        </row>
        <row r="234">
          <cell r="A234" t="str">
            <v>280 Total</v>
          </cell>
          <cell r="B234" t="str">
            <v>280 Total</v>
          </cell>
          <cell r="D234">
            <v>26866015.629999999</v>
          </cell>
          <cell r="E234">
            <v>26866015.629941002</v>
          </cell>
          <cell r="F234">
            <v>5581501.5499999998</v>
          </cell>
          <cell r="G234">
            <v>5581501.5499999998</v>
          </cell>
          <cell r="H234">
            <v>5.8997422456741333E-5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39166351.539999999</v>
          </cell>
          <cell r="E235">
            <v>39166351.539940998</v>
          </cell>
          <cell r="F235">
            <v>7486912.7599999998</v>
          </cell>
          <cell r="G235">
            <v>7486912.7599999998</v>
          </cell>
          <cell r="H235">
            <v>5.9001147747039795E-5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7901292.0599999996</v>
          </cell>
          <cell r="E236">
            <v>7901292.0599999996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2514159.3199999998</v>
          </cell>
          <cell r="E237">
            <v>2514159.3199999998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6771992.5899999999</v>
          </cell>
          <cell r="E240">
            <v>6771992.5899999999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38316169.990000002</v>
          </cell>
          <cell r="E242">
            <v>38316169.990000002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5944997.2800000003</v>
          </cell>
          <cell r="E243">
            <v>5944997.2800000003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120444197.06999999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10208.629999999999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10208.629999999999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12039118.470000001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16308214.470000001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534782.32000000007</v>
          </cell>
          <cell r="E266">
            <v>9937875.6099999994</v>
          </cell>
          <cell r="F266">
            <v>0</v>
          </cell>
          <cell r="G266">
            <v>0</v>
          </cell>
          <cell r="H266">
            <v>-9403093.2899999991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40522.080000000002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40522.080000000002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3576051.9100600001</v>
          </cell>
          <cell r="E300">
            <v>4144905.1700900001</v>
          </cell>
          <cell r="F300">
            <v>9103174.6899999995</v>
          </cell>
          <cell r="G300">
            <v>8999092.3900000006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4233023.1400899999</v>
          </cell>
          <cell r="F301">
            <v>9341625.6600000001</v>
          </cell>
          <cell r="G301">
            <v>9238592.0300000012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-53076.710000000021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-53076.710000000021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8536870.2599999998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8536870.2599999998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255459.20000000001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255459.20000000001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54351.839999999997</v>
          </cell>
          <cell r="G311">
            <v>54351.839999999997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54351.839999999997</v>
          </cell>
          <cell r="G312">
            <v>54351.839999999997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4269.6099999999997</v>
          </cell>
          <cell r="F313">
            <v>159844.54999999999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4269.6099999999997</v>
          </cell>
          <cell r="F314">
            <v>159844.54999999999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38645.349469000001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66364.820000000007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487618.34949499997</v>
          </cell>
          <cell r="F324">
            <v>2534340.7599999998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92330.559999999998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582686.63949499989</v>
          </cell>
          <cell r="F326">
            <v>2681441.0599999996</v>
          </cell>
          <cell r="G326">
            <v>2429965.7000000002</v>
          </cell>
          <cell r="H326">
            <v>-319679.42850700032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263790.40000000002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2594.0300000000002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4494.0200000000004</v>
          </cell>
          <cell r="E339">
            <v>4494.0200000000004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2594.0300000000002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1080.8499999999999</v>
          </cell>
          <cell r="G343">
            <v>1080.8499999999999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19143.150000000001</v>
          </cell>
          <cell r="E345">
            <v>19145.14</v>
          </cell>
          <cell r="F345">
            <v>406106.85999999993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2942674.0904629999</v>
          </cell>
          <cell r="E346">
            <v>3130223.6419580001</v>
          </cell>
          <cell r="F346">
            <v>645598.19999999995</v>
          </cell>
          <cell r="G346">
            <v>512842.25</v>
          </cell>
          <cell r="H346">
            <v>-54793.601495000301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19040.419999999998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17.440000000000001</v>
          </cell>
          <cell r="H351">
            <v>-17.440000000000001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-56414.061495000307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37311.629999999997</v>
          </cell>
          <cell r="G357">
            <v>37311.629999999997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-4.0599999999999996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-2474.5299999999988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-2474.5299999999988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145778.32999999999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145778.32999999999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-10822730.369999999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198929.92000000001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771002.60000000009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402583.34218799998</v>
          </cell>
          <cell r="E394">
            <v>3308987.0746889999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1278568.6572660001</v>
          </cell>
          <cell r="E395">
            <v>11454669.912188999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28762.913791999999</v>
          </cell>
          <cell r="E396">
            <v>220635.26667700001</v>
          </cell>
          <cell r="F396">
            <v>0</v>
          </cell>
          <cell r="G396">
            <v>40048.01</v>
          </cell>
          <cell r="H396">
            <v>-231920.36288500001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-286141.46999999997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6545304.8232460003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-8693567.3203090001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-929976.35000000009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-975239.20000000007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4877030.3600000003</v>
          </cell>
          <cell r="E406">
            <v>4877030.3644559998</v>
          </cell>
          <cell r="F406">
            <v>166915.48000000001</v>
          </cell>
          <cell r="G406">
            <v>166920.85999999999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4877030.3600000003</v>
          </cell>
          <cell r="E408">
            <v>4877030.3644559998</v>
          </cell>
          <cell r="F408">
            <v>166915.48000000001</v>
          </cell>
          <cell r="G408">
            <v>166920.85999999999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166920.85999999999</v>
          </cell>
          <cell r="G413">
            <v>0</v>
          </cell>
          <cell r="H413">
            <v>166920.85999999999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166920.85999999999</v>
          </cell>
          <cell r="G414">
            <v>0</v>
          </cell>
          <cell r="H414">
            <v>166920.85999999999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8948245.1199999992</v>
          </cell>
          <cell r="G422">
            <v>0</v>
          </cell>
          <cell r="H422">
            <v>8948245.1199999992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17033.810000000001</v>
          </cell>
          <cell r="G425">
            <v>0</v>
          </cell>
          <cell r="H425">
            <v>17033.810000000001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9015092.6100000013</v>
          </cell>
          <cell r="G426">
            <v>0</v>
          </cell>
          <cell r="H426">
            <v>9015092.6100000013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323454.28000000003</v>
          </cell>
          <cell r="G440">
            <v>0</v>
          </cell>
          <cell r="H440">
            <v>323454.28000000003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323454.28000000003</v>
          </cell>
          <cell r="G441">
            <v>0</v>
          </cell>
          <cell r="H441">
            <v>323454.28000000003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39072.199999999997</v>
          </cell>
          <cell r="G442">
            <v>0</v>
          </cell>
          <cell r="H442">
            <v>39072.199999999997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136236.04999999999</v>
          </cell>
          <cell r="G449">
            <v>0</v>
          </cell>
          <cell r="H449">
            <v>136236.04999999999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10106.370000000001</v>
          </cell>
          <cell r="G461">
            <v>0</v>
          </cell>
          <cell r="H461">
            <v>10106.370000000001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31467.200000000001</v>
          </cell>
          <cell r="G470">
            <v>0</v>
          </cell>
          <cell r="H470">
            <v>31467.200000000001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61811.360000000001</v>
          </cell>
          <cell r="G480">
            <v>0</v>
          </cell>
          <cell r="H480">
            <v>61811.360000000001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37334.800000000003</v>
          </cell>
          <cell r="G488">
            <v>0</v>
          </cell>
          <cell r="H488">
            <v>37334.800000000003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95370.880000000005</v>
          </cell>
          <cell r="G501">
            <v>0</v>
          </cell>
          <cell r="H501">
            <v>95370.880000000005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37311.629999999997</v>
          </cell>
          <cell r="G502">
            <v>0</v>
          </cell>
          <cell r="H502">
            <v>37311.629999999997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2594.0300000000002</v>
          </cell>
          <cell r="G503">
            <v>0</v>
          </cell>
          <cell r="H503">
            <v>2594.0300000000002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1080.8499999999999</v>
          </cell>
          <cell r="G504">
            <v>0</v>
          </cell>
          <cell r="H504">
            <v>1080.8499999999999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1284.3399999999999</v>
          </cell>
          <cell r="G529">
            <v>0</v>
          </cell>
          <cell r="H529">
            <v>1284.3399999999999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16411.900000000001</v>
          </cell>
          <cell r="G532">
            <v>0</v>
          </cell>
          <cell r="H532">
            <v>16411.900000000001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2594.0300000000002</v>
          </cell>
          <cell r="G545">
            <v>0</v>
          </cell>
          <cell r="H545">
            <v>2594.0300000000002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9129.7000000000007</v>
          </cell>
          <cell r="G550">
            <v>0</v>
          </cell>
          <cell r="H550">
            <v>9129.7000000000007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8265.4500000000007</v>
          </cell>
          <cell r="G552">
            <v>0</v>
          </cell>
          <cell r="H552">
            <v>8265.4500000000007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16846788.629999999</v>
          </cell>
          <cell r="H575">
            <v>-16846788.629999999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57140.800000000003</v>
          </cell>
          <cell r="H591">
            <v>-57140.800000000003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57140.800000000003</v>
          </cell>
          <cell r="H592">
            <v>-57140.800000000003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67070.679999999993</v>
          </cell>
          <cell r="H593">
            <v>-67070.679999999993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72950.679999999993</v>
          </cell>
          <cell r="H595">
            <v>-72950.679999999993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194794.23999999999</v>
          </cell>
          <cell r="H601">
            <v>-194794.23999999999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20125.240000000002</v>
          </cell>
          <cell r="H613">
            <v>-20125.240000000002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5.8999999964726157E-5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5.8999999964726157E-5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271348912.66570699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9.7002143047575373E-4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09 (s)"/>
      <sheetName val="Rekapitulacija 2008 (ss)"/>
      <sheetName val="Rekapitulacija troskova t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360640274.19290811</v>
          </cell>
          <cell r="C5">
            <v>0</v>
          </cell>
          <cell r="D5">
            <v>360640294.26536906</v>
          </cell>
          <cell r="E5">
            <v>0</v>
          </cell>
          <cell r="F5">
            <v>25768192.869999997</v>
          </cell>
          <cell r="G5">
            <v>0</v>
          </cell>
          <cell r="H5">
            <v>20177917.729999997</v>
          </cell>
          <cell r="I5">
            <v>0</v>
          </cell>
          <cell r="J5">
            <v>5590255.0675390027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74204.970000000088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67554.210000000006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11098495.140000001</v>
          </cell>
          <cell r="C9">
            <v>11</v>
          </cell>
          <cell r="D9">
            <v>3771491.2861000001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7301762.1539000003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46458.889999999992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8012325.9500000002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133082.98000000001</v>
          </cell>
          <cell r="E15">
            <v>35</v>
          </cell>
          <cell r="F15">
            <v>100000</v>
          </cell>
          <cell r="G15">
            <v>35</v>
          </cell>
          <cell r="H15">
            <v>72010.790000000008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8742071.5800000001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75642172.621685013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6294160.9800000004</v>
          </cell>
          <cell r="G20">
            <v>56</v>
          </cell>
          <cell r="H20">
            <v>6458476.8900000006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1836990.2399999998</v>
          </cell>
          <cell r="C21">
            <v>60</v>
          </cell>
          <cell r="D21">
            <v>143194.66</v>
          </cell>
          <cell r="E21">
            <v>60</v>
          </cell>
          <cell r="F21">
            <v>173150</v>
          </cell>
          <cell r="G21">
            <v>60</v>
          </cell>
          <cell r="H21">
            <v>322536.3</v>
          </cell>
          <cell r="I21">
            <v>60</v>
          </cell>
          <cell r="J21">
            <v>1544409.28</v>
          </cell>
        </row>
        <row r="22">
          <cell r="A22">
            <v>64</v>
          </cell>
          <cell r="B22">
            <v>1935405.2618100001</v>
          </cell>
          <cell r="C22">
            <v>64</v>
          </cell>
          <cell r="D22">
            <v>1647411.9596460001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164830.14000000001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147181.67000000001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71237.010000000053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36643.919999999998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920201.42992000002</v>
          </cell>
          <cell r="C26">
            <v>103</v>
          </cell>
          <cell r="D26">
            <v>387917.46</v>
          </cell>
          <cell r="E26">
            <v>103</v>
          </cell>
          <cell r="F26">
            <v>72305.369999999981</v>
          </cell>
          <cell r="G26">
            <v>103</v>
          </cell>
          <cell r="H26">
            <v>91860.44</v>
          </cell>
          <cell r="I26">
            <v>103</v>
          </cell>
          <cell r="J26">
            <v>512728.89992000005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83878.400000000009</v>
          </cell>
          <cell r="G27">
            <v>113</v>
          </cell>
          <cell r="H27">
            <v>105444.20999999999</v>
          </cell>
          <cell r="I27">
            <v>113</v>
          </cell>
          <cell r="J27">
            <v>834089.67999999935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745206.27229899995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26005961.890000001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590872.21000000008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286124.91999999993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11178705.539999999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977961.20438999997</v>
          </cell>
          <cell r="C36">
            <v>153</v>
          </cell>
          <cell r="D36">
            <v>11913389.934699001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13364432.699999999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160</v>
          </cell>
          <cell r="B38">
            <v>0</v>
          </cell>
          <cell r="C38">
            <v>160</v>
          </cell>
          <cell r="D38">
            <v>166005.95000000001</v>
          </cell>
          <cell r="E38">
            <v>160</v>
          </cell>
          <cell r="F38">
            <v>0</v>
          </cell>
          <cell r="G38">
            <v>160</v>
          </cell>
          <cell r="H38">
            <v>0</v>
          </cell>
          <cell r="I38">
            <v>160</v>
          </cell>
          <cell r="J38">
            <v>-166005.95000000001</v>
          </cell>
        </row>
        <row r="39">
          <cell r="A39">
            <v>171</v>
          </cell>
          <cell r="B39">
            <v>11155137.75006</v>
          </cell>
          <cell r="C39">
            <v>171</v>
          </cell>
          <cell r="D39">
            <v>11731047.360089999</v>
          </cell>
          <cell r="E39">
            <v>171</v>
          </cell>
          <cell r="F39">
            <v>3500641.26</v>
          </cell>
          <cell r="G39">
            <v>171</v>
          </cell>
          <cell r="H39">
            <v>3499211.17</v>
          </cell>
          <cell r="I39">
            <v>171</v>
          </cell>
          <cell r="J39">
            <v>-574479.52003000025</v>
          </cell>
        </row>
        <row r="40">
          <cell r="A40">
            <v>179</v>
          </cell>
          <cell r="B40">
            <v>0</v>
          </cell>
          <cell r="C40">
            <v>179</v>
          </cell>
          <cell r="D40">
            <v>661416.60000000009</v>
          </cell>
          <cell r="E40">
            <v>179</v>
          </cell>
          <cell r="F40">
            <v>0</v>
          </cell>
          <cell r="G40">
            <v>179</v>
          </cell>
          <cell r="H40">
            <v>-472570.02</v>
          </cell>
          <cell r="I40">
            <v>179</v>
          </cell>
          <cell r="J40">
            <v>-188846.58</v>
          </cell>
        </row>
        <row r="41">
          <cell r="A41">
            <v>186</v>
          </cell>
          <cell r="B41">
            <v>10514746.189999999</v>
          </cell>
          <cell r="C41">
            <v>186</v>
          </cell>
          <cell r="D41">
            <v>11691497.380000001</v>
          </cell>
          <cell r="E41">
            <v>186</v>
          </cell>
          <cell r="F41">
            <v>249717.78</v>
          </cell>
          <cell r="G41">
            <v>186</v>
          </cell>
          <cell r="H41">
            <v>393260.33</v>
          </cell>
          <cell r="I41">
            <v>186</v>
          </cell>
          <cell r="J41">
            <v>-1320293.74</v>
          </cell>
        </row>
        <row r="42">
          <cell r="A42">
            <v>188</v>
          </cell>
          <cell r="B42">
            <v>5721117.7599999998</v>
          </cell>
          <cell r="C42">
            <v>188</v>
          </cell>
          <cell r="D42">
            <v>6184023.79</v>
          </cell>
          <cell r="E42">
            <v>188</v>
          </cell>
          <cell r="F42">
            <v>767524.4</v>
          </cell>
          <cell r="G42">
            <v>188</v>
          </cell>
          <cell r="H42">
            <v>524298.18000000005</v>
          </cell>
          <cell r="I42">
            <v>188</v>
          </cell>
          <cell r="J42">
            <v>-219679.81000000073</v>
          </cell>
        </row>
        <row r="43">
          <cell r="A43">
            <v>196</v>
          </cell>
          <cell r="B43">
            <v>343503.32</v>
          </cell>
          <cell r="C43">
            <v>196</v>
          </cell>
          <cell r="D43">
            <v>379428.53</v>
          </cell>
          <cell r="E43">
            <v>196</v>
          </cell>
          <cell r="F43">
            <v>7165.15</v>
          </cell>
          <cell r="G43">
            <v>196</v>
          </cell>
          <cell r="H43">
            <v>44169.58</v>
          </cell>
          <cell r="I43">
            <v>196</v>
          </cell>
          <cell r="J43">
            <v>-72929.640000000014</v>
          </cell>
        </row>
        <row r="44">
          <cell r="A44">
            <v>216</v>
          </cell>
          <cell r="B44">
            <v>58437.91</v>
          </cell>
          <cell r="C44">
            <v>216</v>
          </cell>
          <cell r="D44">
            <v>242348.06</v>
          </cell>
          <cell r="E44">
            <v>216</v>
          </cell>
          <cell r="F44">
            <v>698.13</v>
          </cell>
          <cell r="G44">
            <v>216</v>
          </cell>
          <cell r="H44">
            <v>28298.05</v>
          </cell>
          <cell r="I44">
            <v>216</v>
          </cell>
          <cell r="J44">
            <v>-211510.07</v>
          </cell>
        </row>
        <row r="45">
          <cell r="A45">
            <v>230</v>
          </cell>
          <cell r="B45">
            <v>14788.49</v>
          </cell>
          <cell r="C45">
            <v>230</v>
          </cell>
          <cell r="D45">
            <v>19962.88</v>
          </cell>
          <cell r="E45">
            <v>230</v>
          </cell>
          <cell r="F45">
            <v>0</v>
          </cell>
          <cell r="G45">
            <v>230</v>
          </cell>
          <cell r="H45">
            <v>0</v>
          </cell>
          <cell r="I45">
            <v>230</v>
          </cell>
          <cell r="J45">
            <v>-5174.3900000000003</v>
          </cell>
        </row>
        <row r="46">
          <cell r="A46">
            <v>232</v>
          </cell>
          <cell r="B46">
            <v>6421113.3622990008</v>
          </cell>
          <cell r="C46">
            <v>232</v>
          </cell>
          <cell r="D46">
            <v>7108504.6017700015</v>
          </cell>
          <cell r="E46">
            <v>232</v>
          </cell>
          <cell r="F46">
            <v>2396617.4300000002</v>
          </cell>
          <cell r="G46">
            <v>232</v>
          </cell>
          <cell r="H46">
            <v>2367210.1700000004</v>
          </cell>
          <cell r="I46">
            <v>232</v>
          </cell>
          <cell r="J46">
            <v>-657983.97947100014</v>
          </cell>
        </row>
        <row r="47">
          <cell r="A47">
            <v>6999</v>
          </cell>
          <cell r="B47">
            <v>0</v>
          </cell>
          <cell r="C47">
            <v>6999</v>
          </cell>
          <cell r="D47">
            <v>0</v>
          </cell>
          <cell r="E47">
            <v>6999</v>
          </cell>
          <cell r="F47">
            <v>0</v>
          </cell>
          <cell r="G47">
            <v>6999</v>
          </cell>
          <cell r="H47">
            <v>6109524.8300000001</v>
          </cell>
          <cell r="I47">
            <v>6999</v>
          </cell>
          <cell r="J47">
            <v>-6109524.8300000001</v>
          </cell>
        </row>
        <row r="48">
          <cell r="A48">
            <v>14999</v>
          </cell>
          <cell r="B48">
            <v>0</v>
          </cell>
          <cell r="C48">
            <v>14999</v>
          </cell>
          <cell r="D48">
            <v>0</v>
          </cell>
          <cell r="E48">
            <v>14999</v>
          </cell>
          <cell r="F48">
            <v>159486.98000000001</v>
          </cell>
          <cell r="G48">
            <v>14999</v>
          </cell>
          <cell r="H48">
            <v>0</v>
          </cell>
          <cell r="I48">
            <v>14999</v>
          </cell>
          <cell r="J48">
            <v>159486.98000000001</v>
          </cell>
        </row>
        <row r="49">
          <cell r="A49">
            <v>18999</v>
          </cell>
          <cell r="B49">
            <v>0</v>
          </cell>
          <cell r="C49">
            <v>18999</v>
          </cell>
          <cell r="D49">
            <v>0</v>
          </cell>
          <cell r="E49">
            <v>18999</v>
          </cell>
          <cell r="F49">
            <v>610203.02</v>
          </cell>
          <cell r="G49">
            <v>18999</v>
          </cell>
          <cell r="H49">
            <v>0</v>
          </cell>
          <cell r="I49">
            <v>18999</v>
          </cell>
          <cell r="J49">
            <v>610203.02</v>
          </cell>
        </row>
        <row r="50">
          <cell r="A50">
            <v>20999</v>
          </cell>
          <cell r="B50">
            <v>0</v>
          </cell>
          <cell r="C50">
            <v>20999</v>
          </cell>
          <cell r="D50">
            <v>0</v>
          </cell>
          <cell r="E50">
            <v>20999</v>
          </cell>
          <cell r="F50">
            <v>277457.75</v>
          </cell>
          <cell r="G50">
            <v>20999</v>
          </cell>
          <cell r="H50">
            <v>192731.25</v>
          </cell>
          <cell r="I50">
            <v>20999</v>
          </cell>
          <cell r="J50">
            <v>84726.5</v>
          </cell>
        </row>
        <row r="51">
          <cell r="A51">
            <v>26999</v>
          </cell>
          <cell r="B51">
            <v>0</v>
          </cell>
          <cell r="C51">
            <v>26999</v>
          </cell>
          <cell r="D51">
            <v>0</v>
          </cell>
          <cell r="E51">
            <v>26999</v>
          </cell>
          <cell r="F51">
            <v>0</v>
          </cell>
          <cell r="G51">
            <v>26999</v>
          </cell>
          <cell r="H51">
            <v>23891.94</v>
          </cell>
          <cell r="I51">
            <v>26999</v>
          </cell>
          <cell r="J51">
            <v>-23891.94</v>
          </cell>
        </row>
        <row r="52">
          <cell r="A52">
            <v>30999</v>
          </cell>
          <cell r="B52">
            <v>0</v>
          </cell>
          <cell r="C52">
            <v>30999</v>
          </cell>
          <cell r="D52">
            <v>0</v>
          </cell>
          <cell r="E52">
            <v>30999</v>
          </cell>
          <cell r="F52">
            <v>0</v>
          </cell>
          <cell r="G52">
            <v>30999</v>
          </cell>
          <cell r="H52">
            <v>110208.29000000001</v>
          </cell>
          <cell r="I52">
            <v>30999</v>
          </cell>
          <cell r="J52">
            <v>-110208.29000000001</v>
          </cell>
        </row>
        <row r="53">
          <cell r="A53">
            <v>35999</v>
          </cell>
          <cell r="B53">
            <v>0</v>
          </cell>
          <cell r="C53">
            <v>35999</v>
          </cell>
          <cell r="D53">
            <v>0</v>
          </cell>
          <cell r="E53">
            <v>35999</v>
          </cell>
          <cell r="F53">
            <v>3844347.93</v>
          </cell>
          <cell r="G53">
            <v>35999</v>
          </cell>
          <cell r="H53">
            <v>3844347.93</v>
          </cell>
          <cell r="I53">
            <v>35999</v>
          </cell>
          <cell r="J53">
            <v>0</v>
          </cell>
        </row>
        <row r="54">
          <cell r="A54">
            <v>36999</v>
          </cell>
          <cell r="B54">
            <v>0</v>
          </cell>
          <cell r="C54">
            <v>36999</v>
          </cell>
          <cell r="D54">
            <v>0</v>
          </cell>
          <cell r="E54">
            <v>36999</v>
          </cell>
          <cell r="F54">
            <v>0</v>
          </cell>
          <cell r="G54">
            <v>36999</v>
          </cell>
          <cell r="H54">
            <v>147181.67000000001</v>
          </cell>
          <cell r="I54">
            <v>36999</v>
          </cell>
          <cell r="J54">
            <v>-147181.67000000001</v>
          </cell>
        </row>
        <row r="55">
          <cell r="A55">
            <v>40999</v>
          </cell>
          <cell r="B55">
            <v>0</v>
          </cell>
          <cell r="C55">
            <v>40999</v>
          </cell>
          <cell r="D55">
            <v>0</v>
          </cell>
          <cell r="E55">
            <v>40999</v>
          </cell>
          <cell r="F55">
            <v>0</v>
          </cell>
          <cell r="G55">
            <v>40999</v>
          </cell>
          <cell r="H55">
            <v>23813.119999999999</v>
          </cell>
          <cell r="I55">
            <v>40999</v>
          </cell>
          <cell r="J55">
            <v>-23813.119999999999</v>
          </cell>
        </row>
        <row r="56">
          <cell r="A56">
            <v>44999</v>
          </cell>
          <cell r="B56">
            <v>0</v>
          </cell>
          <cell r="C56">
            <v>44999</v>
          </cell>
          <cell r="D56">
            <v>0</v>
          </cell>
          <cell r="E56">
            <v>44999</v>
          </cell>
          <cell r="F56">
            <v>44169.58</v>
          </cell>
          <cell r="G56">
            <v>44999</v>
          </cell>
          <cell r="H56">
            <v>239514.15</v>
          </cell>
          <cell r="I56">
            <v>44999</v>
          </cell>
          <cell r="J56">
            <v>-195344.57</v>
          </cell>
        </row>
        <row r="57">
          <cell r="A57">
            <v>45999</v>
          </cell>
          <cell r="B57">
            <v>0</v>
          </cell>
          <cell r="C57">
            <v>45999</v>
          </cell>
          <cell r="D57">
            <v>0</v>
          </cell>
          <cell r="E57">
            <v>45999</v>
          </cell>
          <cell r="F57">
            <v>1481731.21</v>
          </cell>
          <cell r="G57">
            <v>45999</v>
          </cell>
          <cell r="H57">
            <v>1510085.35</v>
          </cell>
          <cell r="I57">
            <v>45999</v>
          </cell>
          <cell r="J57">
            <v>-28354.14000000013</v>
          </cell>
        </row>
        <row r="58">
          <cell r="A58">
            <v>46999</v>
          </cell>
          <cell r="B58">
            <v>0</v>
          </cell>
          <cell r="C58">
            <v>46999</v>
          </cell>
          <cell r="D58">
            <v>0</v>
          </cell>
          <cell r="E58">
            <v>46999</v>
          </cell>
          <cell r="F58">
            <v>7045.17</v>
          </cell>
          <cell r="G58">
            <v>46999</v>
          </cell>
          <cell r="H58">
            <v>362210.15</v>
          </cell>
          <cell r="I58">
            <v>46999</v>
          </cell>
          <cell r="J58">
            <v>-355164.98000000004</v>
          </cell>
        </row>
        <row r="59">
          <cell r="A59">
            <v>71999</v>
          </cell>
          <cell r="B59">
            <v>0</v>
          </cell>
          <cell r="C59">
            <v>71999</v>
          </cell>
          <cell r="D59">
            <v>0</v>
          </cell>
          <cell r="E59">
            <v>71999</v>
          </cell>
          <cell r="F59">
            <v>0</v>
          </cell>
          <cell r="G59">
            <v>71999</v>
          </cell>
          <cell r="H59">
            <v>98199.51999999999</v>
          </cell>
          <cell r="I59">
            <v>71999</v>
          </cell>
          <cell r="J59">
            <v>-98199.51999999999</v>
          </cell>
        </row>
        <row r="60">
          <cell r="A60">
            <v>73999</v>
          </cell>
          <cell r="B60">
            <v>0</v>
          </cell>
          <cell r="C60">
            <v>73999</v>
          </cell>
          <cell r="D60">
            <v>0</v>
          </cell>
          <cell r="E60">
            <v>73999</v>
          </cell>
          <cell r="F60">
            <v>0</v>
          </cell>
          <cell r="G60">
            <v>73999</v>
          </cell>
          <cell r="H60">
            <v>49628.19</v>
          </cell>
          <cell r="I60">
            <v>73999</v>
          </cell>
          <cell r="J60">
            <v>-49628.19</v>
          </cell>
        </row>
        <row r="61">
          <cell r="A61">
            <v>75999</v>
          </cell>
          <cell r="B61">
            <v>0</v>
          </cell>
          <cell r="C61">
            <v>75999</v>
          </cell>
          <cell r="D61">
            <v>0</v>
          </cell>
          <cell r="E61">
            <v>75999</v>
          </cell>
          <cell r="F61">
            <v>75886.23</v>
          </cell>
          <cell r="G61">
            <v>75999</v>
          </cell>
          <cell r="H61">
            <v>0</v>
          </cell>
          <cell r="I61">
            <v>75999</v>
          </cell>
          <cell r="J61">
            <v>75886.23</v>
          </cell>
        </row>
        <row r="62">
          <cell r="A62">
            <v>76999</v>
          </cell>
          <cell r="B62">
            <v>0</v>
          </cell>
          <cell r="C62">
            <v>76999</v>
          </cell>
          <cell r="D62">
            <v>0</v>
          </cell>
          <cell r="E62">
            <v>76999</v>
          </cell>
          <cell r="F62">
            <v>104567</v>
          </cell>
          <cell r="G62">
            <v>76999</v>
          </cell>
          <cell r="H62">
            <v>0</v>
          </cell>
          <cell r="I62">
            <v>76999</v>
          </cell>
          <cell r="J62">
            <v>104567</v>
          </cell>
        </row>
        <row r="63">
          <cell r="A63">
            <v>77999</v>
          </cell>
          <cell r="B63">
            <v>0</v>
          </cell>
          <cell r="C63">
            <v>77999</v>
          </cell>
          <cell r="D63">
            <v>0</v>
          </cell>
          <cell r="E63">
            <v>77999</v>
          </cell>
          <cell r="F63">
            <v>239480.22</v>
          </cell>
          <cell r="G63">
            <v>77999</v>
          </cell>
          <cell r="H63">
            <v>0</v>
          </cell>
          <cell r="I63">
            <v>77999</v>
          </cell>
          <cell r="J63">
            <v>239480.22</v>
          </cell>
        </row>
        <row r="64">
          <cell r="A64">
            <v>379999</v>
          </cell>
          <cell r="B64">
            <v>0</v>
          </cell>
          <cell r="C64">
            <v>379999</v>
          </cell>
          <cell r="D64">
            <v>0</v>
          </cell>
          <cell r="E64">
            <v>379999</v>
          </cell>
          <cell r="F64">
            <v>0</v>
          </cell>
          <cell r="G64">
            <v>379999</v>
          </cell>
          <cell r="H64">
            <v>58128.420000000006</v>
          </cell>
          <cell r="I64">
            <v>379999</v>
          </cell>
          <cell r="J64">
            <v>-58128.420000000006</v>
          </cell>
        </row>
        <row r="65">
          <cell r="A65">
            <v>383999</v>
          </cell>
          <cell r="B65">
            <v>0</v>
          </cell>
          <cell r="C65">
            <v>383999</v>
          </cell>
          <cell r="D65">
            <v>0</v>
          </cell>
          <cell r="E65">
            <v>383999</v>
          </cell>
          <cell r="F65">
            <v>0</v>
          </cell>
          <cell r="G65">
            <v>383999</v>
          </cell>
          <cell r="H65">
            <v>190973.47</v>
          </cell>
          <cell r="I65">
            <v>383999</v>
          </cell>
          <cell r="J65">
            <v>-190973.47</v>
          </cell>
        </row>
        <row r="66">
          <cell r="A66">
            <v>410999</v>
          </cell>
          <cell r="B66">
            <v>0</v>
          </cell>
          <cell r="C66">
            <v>410999</v>
          </cell>
          <cell r="D66">
            <v>0</v>
          </cell>
          <cell r="E66">
            <v>410999</v>
          </cell>
          <cell r="F66">
            <v>0</v>
          </cell>
          <cell r="G66">
            <v>410999</v>
          </cell>
          <cell r="H66">
            <v>253.04</v>
          </cell>
          <cell r="I66">
            <v>410999</v>
          </cell>
          <cell r="J66">
            <v>-253.04</v>
          </cell>
        </row>
        <row r="67">
          <cell r="A67">
            <v>419999</v>
          </cell>
          <cell r="B67">
            <v>0</v>
          </cell>
          <cell r="C67">
            <v>419999</v>
          </cell>
          <cell r="D67">
            <v>0</v>
          </cell>
          <cell r="E67">
            <v>419999</v>
          </cell>
          <cell r="F67">
            <v>4258.16</v>
          </cell>
          <cell r="G67">
            <v>419999</v>
          </cell>
          <cell r="H67">
            <v>0</v>
          </cell>
          <cell r="I67">
            <v>419999</v>
          </cell>
          <cell r="J67">
            <v>4258.16</v>
          </cell>
        </row>
        <row r="68">
          <cell r="A68">
            <v>444999</v>
          </cell>
          <cell r="B68">
            <v>0</v>
          </cell>
          <cell r="C68">
            <v>444999</v>
          </cell>
          <cell r="D68">
            <v>0</v>
          </cell>
          <cell r="E68">
            <v>444999</v>
          </cell>
          <cell r="F68">
            <v>12941.75</v>
          </cell>
          <cell r="G68">
            <v>444999</v>
          </cell>
          <cell r="H68">
            <v>0</v>
          </cell>
          <cell r="I68">
            <v>444999</v>
          </cell>
          <cell r="J68">
            <v>12941.75</v>
          </cell>
        </row>
        <row r="69">
          <cell r="A69">
            <v>480999</v>
          </cell>
          <cell r="B69">
            <v>0</v>
          </cell>
          <cell r="C69">
            <v>480999</v>
          </cell>
          <cell r="D69">
            <v>0</v>
          </cell>
          <cell r="E69">
            <v>480999</v>
          </cell>
          <cell r="F69">
            <v>0</v>
          </cell>
          <cell r="G69">
            <v>480999</v>
          </cell>
          <cell r="H69">
            <v>29287.149999999998</v>
          </cell>
          <cell r="I69">
            <v>480999</v>
          </cell>
          <cell r="J69">
            <v>-29287.149999999998</v>
          </cell>
        </row>
        <row r="70">
          <cell r="A70">
            <v>493999</v>
          </cell>
          <cell r="B70">
            <v>0</v>
          </cell>
          <cell r="C70">
            <v>493999</v>
          </cell>
          <cell r="D70">
            <v>0</v>
          </cell>
          <cell r="E70">
            <v>493999</v>
          </cell>
          <cell r="F70">
            <v>10369.08</v>
          </cell>
          <cell r="G70">
            <v>493999</v>
          </cell>
          <cell r="H70">
            <v>0</v>
          </cell>
          <cell r="I70">
            <v>493999</v>
          </cell>
          <cell r="J70">
            <v>10369.08</v>
          </cell>
        </row>
        <row r="71">
          <cell r="A71">
            <v>56000</v>
          </cell>
          <cell r="B71">
            <v>58522.94</v>
          </cell>
          <cell r="C71">
            <v>56000</v>
          </cell>
          <cell r="D71">
            <v>58522.94</v>
          </cell>
          <cell r="E71">
            <v>56000</v>
          </cell>
          <cell r="F71">
            <v>0</v>
          </cell>
          <cell r="G71">
            <v>56000</v>
          </cell>
          <cell r="H71">
            <v>0</v>
          </cell>
          <cell r="I71">
            <v>56000</v>
          </cell>
          <cell r="J71">
            <v>0</v>
          </cell>
        </row>
        <row r="72">
          <cell r="A72">
            <v>36000</v>
          </cell>
          <cell r="B72">
            <v>100000</v>
          </cell>
          <cell r="C72">
            <v>36000</v>
          </cell>
          <cell r="D72">
            <v>100000</v>
          </cell>
          <cell r="E72">
            <v>36000</v>
          </cell>
          <cell r="F72">
            <v>0</v>
          </cell>
          <cell r="G72">
            <v>36000</v>
          </cell>
          <cell r="H72">
            <v>0</v>
          </cell>
          <cell r="I72">
            <v>36000</v>
          </cell>
          <cell r="J72">
            <v>0</v>
          </cell>
        </row>
        <row r="73">
          <cell r="A73">
            <v>115000</v>
          </cell>
          <cell r="B73">
            <v>4107.78</v>
          </cell>
          <cell r="C73">
            <v>115000</v>
          </cell>
          <cell r="D73">
            <v>4107.78</v>
          </cell>
          <cell r="E73">
            <v>115000</v>
          </cell>
          <cell r="F73">
            <v>0</v>
          </cell>
          <cell r="G73">
            <v>115000</v>
          </cell>
          <cell r="H73">
            <v>0</v>
          </cell>
          <cell r="I73">
            <v>115000</v>
          </cell>
          <cell r="J73">
            <v>0</v>
          </cell>
        </row>
        <row r="74">
          <cell r="A74">
            <v>154000</v>
          </cell>
          <cell r="B74">
            <v>2871900.53</v>
          </cell>
          <cell r="C74">
            <v>154000</v>
          </cell>
          <cell r="D74">
            <v>2871900.53</v>
          </cell>
          <cell r="E74">
            <v>154000</v>
          </cell>
          <cell r="F74">
            <v>0</v>
          </cell>
          <cell r="G74">
            <v>154000</v>
          </cell>
          <cell r="H74">
            <v>0</v>
          </cell>
          <cell r="I74">
            <v>154000</v>
          </cell>
          <cell r="J74">
            <v>0</v>
          </cell>
        </row>
        <row r="75">
          <cell r="A75">
            <v>171000</v>
          </cell>
          <cell r="B75">
            <v>426559.21</v>
          </cell>
          <cell r="C75">
            <v>171000</v>
          </cell>
          <cell r="D75">
            <v>426559.21</v>
          </cell>
          <cell r="E75">
            <v>171000</v>
          </cell>
          <cell r="F75">
            <v>0</v>
          </cell>
          <cell r="G75">
            <v>171000</v>
          </cell>
          <cell r="H75">
            <v>0</v>
          </cell>
          <cell r="I75">
            <v>171000</v>
          </cell>
          <cell r="J75">
            <v>0</v>
          </cell>
        </row>
        <row r="76">
          <cell r="A76">
            <v>155000</v>
          </cell>
          <cell r="B76">
            <v>343509.55000000005</v>
          </cell>
          <cell r="C76">
            <v>155000</v>
          </cell>
          <cell r="D76">
            <v>343509.55000000005</v>
          </cell>
          <cell r="E76">
            <v>155000</v>
          </cell>
          <cell r="F76">
            <v>0</v>
          </cell>
          <cell r="G76">
            <v>155000</v>
          </cell>
          <cell r="H76">
            <v>0</v>
          </cell>
          <cell r="I76">
            <v>155000</v>
          </cell>
          <cell r="J76">
            <v>0</v>
          </cell>
        </row>
        <row r="77">
          <cell r="A77">
            <v>423999</v>
          </cell>
          <cell r="B77">
            <v>0</v>
          </cell>
          <cell r="C77">
            <v>423999</v>
          </cell>
          <cell r="D77">
            <v>0</v>
          </cell>
          <cell r="E77">
            <v>423999</v>
          </cell>
          <cell r="F77">
            <v>2102.89</v>
          </cell>
          <cell r="G77">
            <v>423999</v>
          </cell>
          <cell r="H77">
            <v>0</v>
          </cell>
          <cell r="I77">
            <v>423999</v>
          </cell>
          <cell r="J77">
            <v>2102.89</v>
          </cell>
        </row>
        <row r="78">
          <cell r="A78">
            <v>78</v>
          </cell>
          <cell r="B78">
            <v>216395.68</v>
          </cell>
          <cell r="C78">
            <v>78</v>
          </cell>
          <cell r="D78">
            <v>150868.85999999999</v>
          </cell>
          <cell r="E78">
            <v>78</v>
          </cell>
          <cell r="F78">
            <v>24102.09</v>
          </cell>
          <cell r="G78">
            <v>78</v>
          </cell>
          <cell r="H78">
            <v>0</v>
          </cell>
          <cell r="I78">
            <v>78</v>
          </cell>
          <cell r="J78">
            <v>89628.91</v>
          </cell>
        </row>
        <row r="79">
          <cell r="A79">
            <v>218</v>
          </cell>
          <cell r="B79">
            <v>0.01</v>
          </cell>
          <cell r="C79">
            <v>218</v>
          </cell>
          <cell r="D79">
            <v>0.62</v>
          </cell>
          <cell r="E79">
            <v>218</v>
          </cell>
          <cell r="F79">
            <v>85410.28</v>
          </cell>
          <cell r="G79">
            <v>218</v>
          </cell>
          <cell r="H79">
            <v>85410.28</v>
          </cell>
          <cell r="I79">
            <v>218</v>
          </cell>
          <cell r="J79">
            <v>-0.60999999999876309</v>
          </cell>
        </row>
        <row r="80">
          <cell r="A80">
            <v>80</v>
          </cell>
          <cell r="B80">
            <v>615121.61</v>
          </cell>
          <cell r="C80">
            <v>80</v>
          </cell>
          <cell r="D80">
            <v>0</v>
          </cell>
          <cell r="E80">
            <v>80</v>
          </cell>
          <cell r="F80">
            <v>95078.93</v>
          </cell>
          <cell r="G80">
            <v>80</v>
          </cell>
          <cell r="H80">
            <v>85887.89</v>
          </cell>
          <cell r="I80">
            <v>80</v>
          </cell>
          <cell r="J80">
            <v>624312.64999999991</v>
          </cell>
        </row>
        <row r="81">
          <cell r="A81">
            <v>16999</v>
          </cell>
          <cell r="B81">
            <v>0</v>
          </cell>
          <cell r="C81">
            <v>16999</v>
          </cell>
          <cell r="D81">
            <v>0</v>
          </cell>
          <cell r="E81">
            <v>16999</v>
          </cell>
          <cell r="F81">
            <v>494173.43</v>
          </cell>
          <cell r="G81">
            <v>16999</v>
          </cell>
          <cell r="H81">
            <v>0</v>
          </cell>
          <cell r="I81">
            <v>16999</v>
          </cell>
          <cell r="J81">
            <v>494173.43</v>
          </cell>
        </row>
        <row r="82">
          <cell r="A82">
            <v>42999</v>
          </cell>
          <cell r="B82">
            <v>0</v>
          </cell>
          <cell r="C82">
            <v>42999</v>
          </cell>
          <cell r="D82">
            <v>0</v>
          </cell>
          <cell r="E82">
            <v>42999</v>
          </cell>
          <cell r="F82">
            <v>0</v>
          </cell>
          <cell r="G82">
            <v>42999</v>
          </cell>
          <cell r="H82">
            <v>20394.919999999998</v>
          </cell>
          <cell r="I82">
            <v>42999</v>
          </cell>
          <cell r="J82">
            <v>-20394.919999999998</v>
          </cell>
        </row>
        <row r="83">
          <cell r="A83">
            <v>414999</v>
          </cell>
          <cell r="B83">
            <v>0</v>
          </cell>
          <cell r="C83">
            <v>414999</v>
          </cell>
          <cell r="D83">
            <v>0</v>
          </cell>
          <cell r="E83">
            <v>414999</v>
          </cell>
          <cell r="F83">
            <v>26609.599999999999</v>
          </cell>
          <cell r="G83">
            <v>414999</v>
          </cell>
          <cell r="H83">
            <v>0</v>
          </cell>
          <cell r="I83">
            <v>414999</v>
          </cell>
          <cell r="J83">
            <v>26609.599999999999</v>
          </cell>
        </row>
        <row r="84">
          <cell r="A84">
            <v>33000</v>
          </cell>
          <cell r="B84">
            <v>113414.19</v>
          </cell>
          <cell r="C84">
            <v>33000</v>
          </cell>
          <cell r="D84">
            <v>113414.19</v>
          </cell>
          <cell r="E84">
            <v>33000</v>
          </cell>
          <cell r="F84">
            <v>0</v>
          </cell>
          <cell r="G84">
            <v>33000</v>
          </cell>
          <cell r="H84">
            <v>0</v>
          </cell>
          <cell r="I84">
            <v>33000</v>
          </cell>
          <cell r="J84">
            <v>0</v>
          </cell>
        </row>
        <row r="85">
          <cell r="A85">
            <v>164</v>
          </cell>
          <cell r="B85">
            <v>0</v>
          </cell>
          <cell r="C85">
            <v>164</v>
          </cell>
          <cell r="D85">
            <v>219026.78</v>
          </cell>
          <cell r="E85">
            <v>164</v>
          </cell>
          <cell r="F85">
            <v>0</v>
          </cell>
          <cell r="G85">
            <v>164</v>
          </cell>
          <cell r="H85">
            <v>0</v>
          </cell>
          <cell r="I85">
            <v>164</v>
          </cell>
          <cell r="J85">
            <v>-219026.78</v>
          </cell>
        </row>
        <row r="86">
          <cell r="A86">
            <v>227</v>
          </cell>
          <cell r="B86">
            <v>63852</v>
          </cell>
          <cell r="C86">
            <v>227</v>
          </cell>
          <cell r="D86">
            <v>7063852</v>
          </cell>
          <cell r="E86">
            <v>227</v>
          </cell>
          <cell r="F86">
            <v>7351526.25</v>
          </cell>
          <cell r="G86">
            <v>227</v>
          </cell>
          <cell r="H86">
            <v>7497343.7199999997</v>
          </cell>
          <cell r="I86">
            <v>227</v>
          </cell>
          <cell r="J86">
            <v>-7145817.4699999997</v>
          </cell>
        </row>
        <row r="87">
          <cell r="A87">
            <v>184</v>
          </cell>
          <cell r="B87">
            <v>16578.23</v>
          </cell>
          <cell r="C87">
            <v>184</v>
          </cell>
          <cell r="D87">
            <v>241187.89</v>
          </cell>
          <cell r="E87">
            <v>184</v>
          </cell>
          <cell r="F87">
            <v>112501.57</v>
          </cell>
          <cell r="G87">
            <v>184</v>
          </cell>
          <cell r="H87">
            <v>138096.60999999999</v>
          </cell>
          <cell r="I87">
            <v>184</v>
          </cell>
          <cell r="J87">
            <v>-250204.69999999998</v>
          </cell>
        </row>
        <row r="88">
          <cell r="A88">
            <v>237</v>
          </cell>
          <cell r="B88">
            <v>686.68</v>
          </cell>
          <cell r="C88">
            <v>237</v>
          </cell>
          <cell r="D88">
            <v>165789.82</v>
          </cell>
          <cell r="E88">
            <v>237</v>
          </cell>
          <cell r="F88">
            <v>0</v>
          </cell>
          <cell r="G88">
            <v>237</v>
          </cell>
          <cell r="H88">
            <v>20.91</v>
          </cell>
          <cell r="I88">
            <v>237</v>
          </cell>
          <cell r="J88">
            <v>-165124.05000000002</v>
          </cell>
        </row>
        <row r="89">
          <cell r="A89">
            <v>14</v>
          </cell>
          <cell r="B89">
            <v>1823218.82</v>
          </cell>
          <cell r="C89">
            <v>14</v>
          </cell>
          <cell r="D89">
            <v>0</v>
          </cell>
          <cell r="E89">
            <v>14</v>
          </cell>
          <cell r="F89">
            <v>4948.96</v>
          </cell>
          <cell r="G89">
            <v>14</v>
          </cell>
          <cell r="H89">
            <v>0</v>
          </cell>
          <cell r="I89">
            <v>14</v>
          </cell>
          <cell r="J89">
            <v>1828167.78</v>
          </cell>
        </row>
        <row r="90">
          <cell r="A90">
            <v>70</v>
          </cell>
          <cell r="B90">
            <v>57447.59</v>
          </cell>
          <cell r="C90">
            <v>70</v>
          </cell>
          <cell r="D90">
            <v>59911.62</v>
          </cell>
          <cell r="E90">
            <v>70</v>
          </cell>
          <cell r="F90">
            <v>2501.5700000000002</v>
          </cell>
          <cell r="G90">
            <v>70</v>
          </cell>
          <cell r="H90">
            <v>2501.5700000000002</v>
          </cell>
          <cell r="I90">
            <v>70</v>
          </cell>
          <cell r="J90">
            <v>-2464.0300000000061</v>
          </cell>
        </row>
        <row r="91">
          <cell r="A91">
            <v>101</v>
          </cell>
          <cell r="B91">
            <v>300</v>
          </cell>
          <cell r="C91">
            <v>101</v>
          </cell>
          <cell r="D91">
            <v>0</v>
          </cell>
          <cell r="E91">
            <v>101</v>
          </cell>
          <cell r="F91">
            <v>415.42</v>
          </cell>
          <cell r="G91">
            <v>101</v>
          </cell>
          <cell r="H91">
            <v>415.42</v>
          </cell>
          <cell r="I91">
            <v>101</v>
          </cell>
          <cell r="J91">
            <v>300.00000000000006</v>
          </cell>
        </row>
        <row r="92">
          <cell r="A92">
            <v>62</v>
          </cell>
          <cell r="B92">
            <v>5259.44</v>
          </cell>
          <cell r="C92">
            <v>62</v>
          </cell>
          <cell r="D92">
            <v>0</v>
          </cell>
          <cell r="E92">
            <v>62</v>
          </cell>
          <cell r="F92">
            <v>0</v>
          </cell>
          <cell r="G92">
            <v>62</v>
          </cell>
          <cell r="H92">
            <v>0</v>
          </cell>
          <cell r="I92">
            <v>62</v>
          </cell>
          <cell r="J92">
            <v>5259.44</v>
          </cell>
        </row>
        <row r="93">
          <cell r="A93">
            <v>157</v>
          </cell>
          <cell r="B93">
            <v>0</v>
          </cell>
          <cell r="C93">
            <v>157</v>
          </cell>
          <cell r="D93">
            <v>201660.39</v>
          </cell>
          <cell r="E93">
            <v>157</v>
          </cell>
          <cell r="F93">
            <v>0</v>
          </cell>
          <cell r="G93">
            <v>157</v>
          </cell>
          <cell r="H93">
            <v>0</v>
          </cell>
          <cell r="I93">
            <v>157</v>
          </cell>
          <cell r="J93">
            <v>-201660.39</v>
          </cell>
        </row>
        <row r="94">
          <cell r="A94">
            <v>182</v>
          </cell>
          <cell r="B94">
            <v>0</v>
          </cell>
          <cell r="C94">
            <v>182</v>
          </cell>
          <cell r="D94">
            <v>107729.71</v>
          </cell>
          <cell r="E94">
            <v>182</v>
          </cell>
          <cell r="F94">
            <v>0</v>
          </cell>
          <cell r="G94">
            <v>182</v>
          </cell>
          <cell r="H94">
            <v>0</v>
          </cell>
          <cell r="I94">
            <v>182</v>
          </cell>
          <cell r="J94">
            <v>-107729.71</v>
          </cell>
        </row>
        <row r="95">
          <cell r="A95">
            <v>19999</v>
          </cell>
          <cell r="B95">
            <v>0</v>
          </cell>
          <cell r="C95">
            <v>19999</v>
          </cell>
          <cell r="D95">
            <v>0</v>
          </cell>
          <cell r="E95">
            <v>19999</v>
          </cell>
          <cell r="F95">
            <v>809055.01</v>
          </cell>
          <cell r="G95">
            <v>19999</v>
          </cell>
          <cell r="H95">
            <v>1530289.23</v>
          </cell>
          <cell r="I95">
            <v>19999</v>
          </cell>
          <cell r="J95">
            <v>-721234.22</v>
          </cell>
        </row>
        <row r="96">
          <cell r="A96">
            <v>440999</v>
          </cell>
          <cell r="B96">
            <v>0</v>
          </cell>
          <cell r="C96">
            <v>440999</v>
          </cell>
          <cell r="D96">
            <v>0</v>
          </cell>
          <cell r="E96">
            <v>440999</v>
          </cell>
          <cell r="F96">
            <v>190863.59</v>
          </cell>
          <cell r="G96">
            <v>440999</v>
          </cell>
          <cell r="H96">
            <v>0</v>
          </cell>
          <cell r="I96">
            <v>440999</v>
          </cell>
          <cell r="J96">
            <v>190863.59</v>
          </cell>
        </row>
        <row r="97">
          <cell r="A97">
            <v>25</v>
          </cell>
          <cell r="B97">
            <v>3030000</v>
          </cell>
          <cell r="C97">
            <v>25</v>
          </cell>
          <cell r="D97">
            <v>0</v>
          </cell>
          <cell r="E97">
            <v>25</v>
          </cell>
          <cell r="F97">
            <v>0</v>
          </cell>
          <cell r="G97">
            <v>25</v>
          </cell>
          <cell r="H97">
            <v>0</v>
          </cell>
          <cell r="I97">
            <v>25</v>
          </cell>
          <cell r="J97">
            <v>3030000</v>
          </cell>
        </row>
        <row r="98">
          <cell r="A98">
            <v>108</v>
          </cell>
          <cell r="B98">
            <v>21775.81</v>
          </cell>
          <cell r="C98">
            <v>108</v>
          </cell>
          <cell r="D98">
            <v>271.23</v>
          </cell>
          <cell r="E98">
            <v>108</v>
          </cell>
          <cell r="F98">
            <v>0</v>
          </cell>
          <cell r="G98">
            <v>108</v>
          </cell>
          <cell r="H98">
            <v>0</v>
          </cell>
          <cell r="I98">
            <v>108</v>
          </cell>
          <cell r="J98">
            <v>21504.58</v>
          </cell>
        </row>
        <row r="99">
          <cell r="A99">
            <v>448999</v>
          </cell>
          <cell r="B99">
            <v>0</v>
          </cell>
          <cell r="C99">
            <v>448999</v>
          </cell>
          <cell r="D99">
            <v>0</v>
          </cell>
          <cell r="E99">
            <v>448999</v>
          </cell>
          <cell r="F99">
            <v>8753.2199999999993</v>
          </cell>
          <cell r="G99">
            <v>448999</v>
          </cell>
          <cell r="H99">
            <v>610.87</v>
          </cell>
          <cell r="I99">
            <v>448999</v>
          </cell>
          <cell r="J99">
            <v>8142.3499999999995</v>
          </cell>
        </row>
        <row r="100">
          <cell r="A100">
            <v>57999</v>
          </cell>
          <cell r="B100">
            <v>0</v>
          </cell>
          <cell r="C100">
            <v>57999</v>
          </cell>
          <cell r="D100">
            <v>0</v>
          </cell>
          <cell r="E100">
            <v>57999</v>
          </cell>
          <cell r="F100">
            <v>1349848.06</v>
          </cell>
          <cell r="G100">
            <v>57999</v>
          </cell>
          <cell r="H100">
            <v>1349848.06</v>
          </cell>
          <cell r="I100">
            <v>57999</v>
          </cell>
          <cell r="J100">
            <v>0</v>
          </cell>
        </row>
        <row r="101">
          <cell r="A101">
            <v>62999</v>
          </cell>
          <cell r="B101">
            <v>0</v>
          </cell>
          <cell r="C101">
            <v>62999</v>
          </cell>
          <cell r="D101">
            <v>0</v>
          </cell>
          <cell r="E101">
            <v>62999</v>
          </cell>
          <cell r="F101">
            <v>189409.44</v>
          </cell>
          <cell r="G101">
            <v>62999</v>
          </cell>
          <cell r="H101">
            <v>189409.44</v>
          </cell>
          <cell r="I101">
            <v>62999</v>
          </cell>
          <cell r="J101">
            <v>0</v>
          </cell>
        </row>
        <row r="102">
          <cell r="A102">
            <v>63999</v>
          </cell>
          <cell r="B102">
            <v>0</v>
          </cell>
          <cell r="C102">
            <v>63999</v>
          </cell>
          <cell r="D102">
            <v>0</v>
          </cell>
          <cell r="E102">
            <v>63999</v>
          </cell>
          <cell r="F102">
            <v>126565.69</v>
          </cell>
          <cell r="G102">
            <v>63999</v>
          </cell>
          <cell r="H102">
            <v>126565.69</v>
          </cell>
          <cell r="I102">
            <v>63999</v>
          </cell>
          <cell r="J102">
            <v>0</v>
          </cell>
        </row>
        <row r="103">
          <cell r="A103">
            <v>60999</v>
          </cell>
          <cell r="B103">
            <v>0</v>
          </cell>
          <cell r="C103">
            <v>60999</v>
          </cell>
          <cell r="D103">
            <v>0</v>
          </cell>
          <cell r="E103">
            <v>60999</v>
          </cell>
          <cell r="F103">
            <v>37250.620000000003</v>
          </cell>
          <cell r="G103">
            <v>60999</v>
          </cell>
          <cell r="H103">
            <v>37250.620000000003</v>
          </cell>
          <cell r="I103">
            <v>60999</v>
          </cell>
          <cell r="J103">
            <v>0</v>
          </cell>
        </row>
        <row r="104">
          <cell r="A104">
            <v>65999</v>
          </cell>
          <cell r="B104">
            <v>0</v>
          </cell>
          <cell r="C104">
            <v>65999</v>
          </cell>
          <cell r="D104">
            <v>0</v>
          </cell>
          <cell r="E104">
            <v>65999</v>
          </cell>
          <cell r="F104">
            <v>8856.61</v>
          </cell>
          <cell r="G104">
            <v>65999</v>
          </cell>
          <cell r="H104">
            <v>8856.61</v>
          </cell>
          <cell r="I104">
            <v>65999</v>
          </cell>
          <cell r="J104">
            <v>0</v>
          </cell>
        </row>
        <row r="105">
          <cell r="A105">
            <v>69999</v>
          </cell>
          <cell r="B105">
            <v>0</v>
          </cell>
          <cell r="C105">
            <v>69999</v>
          </cell>
          <cell r="D105">
            <v>0</v>
          </cell>
          <cell r="E105">
            <v>69999</v>
          </cell>
          <cell r="F105">
            <v>305932.54000000004</v>
          </cell>
          <cell r="G105">
            <v>69999</v>
          </cell>
          <cell r="H105">
            <v>305932.54000000004</v>
          </cell>
          <cell r="I105">
            <v>69999</v>
          </cell>
          <cell r="J105">
            <v>0</v>
          </cell>
        </row>
        <row r="106">
          <cell r="A106">
            <v>107</v>
          </cell>
          <cell r="B106">
            <v>898800.53</v>
          </cell>
          <cell r="C106">
            <v>107</v>
          </cell>
          <cell r="D106">
            <v>0</v>
          </cell>
          <cell r="E106">
            <v>107</v>
          </cell>
          <cell r="F106">
            <v>1526332.61</v>
          </cell>
          <cell r="G106">
            <v>107</v>
          </cell>
          <cell r="H106">
            <v>45633.69</v>
          </cell>
          <cell r="I106">
            <v>107</v>
          </cell>
          <cell r="J106">
            <v>2379499.4500000002</v>
          </cell>
        </row>
        <row r="107">
          <cell r="A107" t="str">
            <v>Grand Total</v>
          </cell>
          <cell r="B107">
            <v>572149916.26543021</v>
          </cell>
          <cell r="C107" t="str">
            <v>Grand Total</v>
          </cell>
          <cell r="D107">
            <v>572149916.26543021</v>
          </cell>
          <cell r="E107" t="str">
            <v>Grand Total</v>
          </cell>
          <cell r="F107">
            <v>97411674.220000029</v>
          </cell>
          <cell r="G107" t="str">
            <v>Grand Total</v>
          </cell>
          <cell r="H107">
            <v>97411674.220000029</v>
          </cell>
          <cell r="I107" t="str">
            <v>Grand Total</v>
          </cell>
          <cell r="J107">
            <v>2.0023435354232788E-8</v>
          </cell>
        </row>
      </sheetData>
      <sheetData sheetId="58" refreshError="1"/>
      <sheetData sheetId="59" refreshError="1"/>
      <sheetData sheetId="60" refreshError="1">
        <row r="3">
          <cell r="A3" t="str">
            <v>Sum of Kredit Promet</v>
          </cell>
          <cell r="B3" t="str">
            <v>AOP</v>
          </cell>
        </row>
        <row r="4">
          <cell r="A4" t="str">
            <v>AOP operativni tr.</v>
          </cell>
          <cell r="B4">
            <v>35999</v>
          </cell>
          <cell r="C4">
            <v>57999</v>
          </cell>
          <cell r="D4">
            <v>60999</v>
          </cell>
          <cell r="E4">
            <v>62999</v>
          </cell>
          <cell r="F4">
            <v>63999</v>
          </cell>
          <cell r="G4">
            <v>65999</v>
          </cell>
          <cell r="H4">
            <v>69999</v>
          </cell>
          <cell r="I4" t="str">
            <v>Grand Total</v>
          </cell>
        </row>
        <row r="5">
          <cell r="A5">
            <v>35.01</v>
          </cell>
          <cell r="B5">
            <v>24776.75</v>
          </cell>
          <cell r="C5">
            <v>51993.58</v>
          </cell>
          <cell r="D5">
            <v>37250.620000000003</v>
          </cell>
          <cell r="I5">
            <v>114020.95000000001</v>
          </cell>
        </row>
        <row r="6">
          <cell r="A6">
            <v>35.020000000000003</v>
          </cell>
          <cell r="B6">
            <v>142091.44</v>
          </cell>
          <cell r="C6">
            <v>270455.34000000003</v>
          </cell>
          <cell r="E6">
            <v>189409.44</v>
          </cell>
          <cell r="I6">
            <v>601956.22</v>
          </cell>
        </row>
        <row r="7">
          <cell r="A7">
            <v>35.03</v>
          </cell>
          <cell r="B7">
            <v>100557.78</v>
          </cell>
          <cell r="C7">
            <v>180556.65</v>
          </cell>
          <cell r="F7">
            <v>126565.69</v>
          </cell>
          <cell r="I7">
            <v>407680.12</v>
          </cell>
        </row>
        <row r="8">
          <cell r="A8">
            <v>35.04</v>
          </cell>
          <cell r="B8">
            <v>3300</v>
          </cell>
          <cell r="C8">
            <v>53000</v>
          </cell>
          <cell r="I8">
            <v>56300</v>
          </cell>
        </row>
        <row r="9">
          <cell r="A9">
            <v>35.049999999999997</v>
          </cell>
          <cell r="B9">
            <v>1716.42</v>
          </cell>
          <cell r="C9">
            <v>4780.1000000000004</v>
          </cell>
          <cell r="G9">
            <v>8856.61</v>
          </cell>
          <cell r="I9">
            <v>15353.130000000001</v>
          </cell>
        </row>
        <row r="10">
          <cell r="A10">
            <v>35.06</v>
          </cell>
          <cell r="B10">
            <v>1319.39</v>
          </cell>
          <cell r="C10">
            <v>291715.05</v>
          </cell>
          <cell r="H10">
            <v>45552.18</v>
          </cell>
          <cell r="I10">
            <v>338586.62</v>
          </cell>
        </row>
        <row r="11">
          <cell r="A11">
            <v>35.07</v>
          </cell>
          <cell r="B11">
            <v>21753.89</v>
          </cell>
          <cell r="C11">
            <v>72355.47</v>
          </cell>
          <cell r="H11">
            <v>35045.019999999997</v>
          </cell>
          <cell r="I11">
            <v>129154.38</v>
          </cell>
        </row>
        <row r="12">
          <cell r="A12">
            <v>35.08</v>
          </cell>
          <cell r="B12">
            <v>2676.93</v>
          </cell>
          <cell r="C12">
            <v>8576.69</v>
          </cell>
          <cell r="H12">
            <v>43108.26</v>
          </cell>
          <cell r="I12">
            <v>54361.880000000005</v>
          </cell>
        </row>
        <row r="13">
          <cell r="A13">
            <v>35.090000000000003</v>
          </cell>
          <cell r="B13">
            <v>266.3</v>
          </cell>
          <cell r="C13">
            <v>3333.76</v>
          </cell>
          <cell r="H13">
            <v>3886.06</v>
          </cell>
          <cell r="I13">
            <v>7486.1200000000008</v>
          </cell>
        </row>
        <row r="14">
          <cell r="A14">
            <v>36</v>
          </cell>
          <cell r="B14">
            <v>15610.87</v>
          </cell>
          <cell r="C14">
            <v>4458.8900000000003</v>
          </cell>
          <cell r="H14">
            <v>22283.4</v>
          </cell>
          <cell r="I14">
            <v>42353.16</v>
          </cell>
        </row>
        <row r="15">
          <cell r="A15">
            <v>36.01</v>
          </cell>
          <cell r="B15">
            <v>1955.84</v>
          </cell>
          <cell r="C15">
            <v>4254.09</v>
          </cell>
          <cell r="H15">
            <v>3590.07</v>
          </cell>
          <cell r="I15">
            <v>9800</v>
          </cell>
        </row>
        <row r="16">
          <cell r="A16">
            <v>36.020000000000003</v>
          </cell>
          <cell r="B16">
            <v>9538.8799999999992</v>
          </cell>
          <cell r="C16">
            <v>20129.09</v>
          </cell>
          <cell r="H16">
            <v>18713.560000000001</v>
          </cell>
          <cell r="I16">
            <v>48381.53</v>
          </cell>
        </row>
        <row r="17">
          <cell r="A17">
            <v>36.03</v>
          </cell>
          <cell r="B17">
            <v>1663.33</v>
          </cell>
          <cell r="C17">
            <v>23172.98</v>
          </cell>
          <cell r="H17">
            <v>15535.1</v>
          </cell>
          <cell r="I17">
            <v>40371.409999999996</v>
          </cell>
        </row>
        <row r="18">
          <cell r="A18">
            <v>36.04</v>
          </cell>
          <cell r="B18">
            <v>1795.74</v>
          </cell>
          <cell r="C18">
            <v>3900.55</v>
          </cell>
          <cell r="H18">
            <v>14142.53</v>
          </cell>
          <cell r="I18">
            <v>19838.82</v>
          </cell>
        </row>
        <row r="19">
          <cell r="A19">
            <v>36.049999999999997</v>
          </cell>
          <cell r="B19">
            <v>6246.61</v>
          </cell>
          <cell r="C19">
            <v>22391.29</v>
          </cell>
          <cell r="H19">
            <v>18388.09</v>
          </cell>
          <cell r="I19">
            <v>47025.990000000005</v>
          </cell>
        </row>
        <row r="20">
          <cell r="A20">
            <v>36.06</v>
          </cell>
          <cell r="B20">
            <v>1099.24</v>
          </cell>
          <cell r="H20">
            <v>5614.17</v>
          </cell>
          <cell r="I20">
            <v>6713.41</v>
          </cell>
        </row>
        <row r="21">
          <cell r="A21">
            <v>36.07</v>
          </cell>
          <cell r="B21">
            <v>8767.35</v>
          </cell>
          <cell r="C21">
            <v>32432.55</v>
          </cell>
          <cell r="H21">
            <v>80074.100000000006</v>
          </cell>
          <cell r="I21">
            <v>121274</v>
          </cell>
        </row>
        <row r="22">
          <cell r="A22">
            <v>35</v>
          </cell>
          <cell r="C22">
            <v>302341.98</v>
          </cell>
          <cell r="I22">
            <v>302341.98</v>
          </cell>
        </row>
        <row r="23">
          <cell r="A23" t="str">
            <v>Grand Total</v>
          </cell>
          <cell r="B23">
            <v>345136.75999999995</v>
          </cell>
          <cell r="C23">
            <v>1349848.06</v>
          </cell>
          <cell r="D23">
            <v>37250.620000000003</v>
          </cell>
          <cell r="E23">
            <v>189409.44</v>
          </cell>
          <cell r="F23">
            <v>126565.69</v>
          </cell>
          <cell r="G23">
            <v>8856.61</v>
          </cell>
          <cell r="H23">
            <v>305932.54000000004</v>
          </cell>
          <cell r="I23">
            <v>2362999.7199999997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Rekapitulacija ot"/>
      <sheetName val="Bilans"/>
      <sheetName val="Veze Lovcen - Triglav (n)"/>
      <sheetName val="Bruto bilans (m)"/>
      <sheetName val="Podjela oper troskova (t)"/>
      <sheetName val="Bruto bilans predhodna (pg)"/>
      <sheetName val="Lovcen auto (lo)"/>
      <sheetName val="Lovcen auto 31122010"/>
      <sheetName val="Napomene BS"/>
      <sheetName val="Napomene BU"/>
      <sheetName val="BU i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D344C-5B48-4281-A7D4-C7C1C78F1FD1}">
  <dimension ref="A6:G143"/>
  <sheetViews>
    <sheetView view="pageBreakPreview" zoomScaleSheetLayoutView="100" workbookViewId="0">
      <selection activeCell="F100" sqref="F1:G1048576"/>
    </sheetView>
  </sheetViews>
  <sheetFormatPr defaultColWidth="9.140625" defaultRowHeight="15"/>
  <cols>
    <col min="1" max="1" width="27.7109375" style="3" customWidth="1"/>
    <col min="2" max="2" width="30" style="3" customWidth="1"/>
    <col min="3" max="3" width="14.7109375" style="3" customWidth="1"/>
    <col min="4" max="4" width="21.42578125" style="4" customWidth="1"/>
    <col min="5" max="5" width="24.85546875" style="7" customWidth="1"/>
    <col min="6" max="6" width="14.7109375" style="3" bestFit="1" customWidth="1"/>
    <col min="7" max="254" width="9.140625" style="3"/>
    <col min="255" max="255" width="27.7109375" style="3" customWidth="1"/>
    <col min="256" max="256" width="30" style="3" customWidth="1"/>
    <col min="257" max="257" width="14.7109375" style="3" customWidth="1"/>
    <col min="258" max="258" width="21.42578125" style="3" customWidth="1"/>
    <col min="259" max="259" width="24.85546875" style="3" customWidth="1"/>
    <col min="260" max="260" width="18.140625" style="3" bestFit="1" customWidth="1"/>
    <col min="261" max="261" width="11.7109375" style="3" bestFit="1" customWidth="1"/>
    <col min="262" max="262" width="14.7109375" style="3" bestFit="1" customWidth="1"/>
    <col min="263" max="510" width="9.140625" style="3"/>
    <col min="511" max="511" width="27.7109375" style="3" customWidth="1"/>
    <col min="512" max="512" width="30" style="3" customWidth="1"/>
    <col min="513" max="513" width="14.7109375" style="3" customWidth="1"/>
    <col min="514" max="514" width="21.42578125" style="3" customWidth="1"/>
    <col min="515" max="515" width="24.85546875" style="3" customWidth="1"/>
    <col min="516" max="516" width="18.140625" style="3" bestFit="1" customWidth="1"/>
    <col min="517" max="517" width="11.7109375" style="3" bestFit="1" customWidth="1"/>
    <col min="518" max="518" width="14.7109375" style="3" bestFit="1" customWidth="1"/>
    <col min="519" max="766" width="9.140625" style="3"/>
    <col min="767" max="767" width="27.7109375" style="3" customWidth="1"/>
    <col min="768" max="768" width="30" style="3" customWidth="1"/>
    <col min="769" max="769" width="14.7109375" style="3" customWidth="1"/>
    <col min="770" max="770" width="21.42578125" style="3" customWidth="1"/>
    <col min="771" max="771" width="24.85546875" style="3" customWidth="1"/>
    <col min="772" max="772" width="18.140625" style="3" bestFit="1" customWidth="1"/>
    <col min="773" max="773" width="11.7109375" style="3" bestFit="1" customWidth="1"/>
    <col min="774" max="774" width="14.7109375" style="3" bestFit="1" customWidth="1"/>
    <col min="775" max="1022" width="9.140625" style="3"/>
    <col min="1023" max="1023" width="27.7109375" style="3" customWidth="1"/>
    <col min="1024" max="1024" width="30" style="3" customWidth="1"/>
    <col min="1025" max="1025" width="14.7109375" style="3" customWidth="1"/>
    <col min="1026" max="1026" width="21.42578125" style="3" customWidth="1"/>
    <col min="1027" max="1027" width="24.85546875" style="3" customWidth="1"/>
    <col min="1028" max="1028" width="18.140625" style="3" bestFit="1" customWidth="1"/>
    <col min="1029" max="1029" width="11.7109375" style="3" bestFit="1" customWidth="1"/>
    <col min="1030" max="1030" width="14.7109375" style="3" bestFit="1" customWidth="1"/>
    <col min="1031" max="1278" width="9.140625" style="3"/>
    <col min="1279" max="1279" width="27.7109375" style="3" customWidth="1"/>
    <col min="1280" max="1280" width="30" style="3" customWidth="1"/>
    <col min="1281" max="1281" width="14.7109375" style="3" customWidth="1"/>
    <col min="1282" max="1282" width="21.42578125" style="3" customWidth="1"/>
    <col min="1283" max="1283" width="24.85546875" style="3" customWidth="1"/>
    <col min="1284" max="1284" width="18.140625" style="3" bestFit="1" customWidth="1"/>
    <col min="1285" max="1285" width="11.7109375" style="3" bestFit="1" customWidth="1"/>
    <col min="1286" max="1286" width="14.7109375" style="3" bestFit="1" customWidth="1"/>
    <col min="1287" max="1534" width="9.140625" style="3"/>
    <col min="1535" max="1535" width="27.7109375" style="3" customWidth="1"/>
    <col min="1536" max="1536" width="30" style="3" customWidth="1"/>
    <col min="1537" max="1537" width="14.7109375" style="3" customWidth="1"/>
    <col min="1538" max="1538" width="21.42578125" style="3" customWidth="1"/>
    <col min="1539" max="1539" width="24.85546875" style="3" customWidth="1"/>
    <col min="1540" max="1540" width="18.140625" style="3" bestFit="1" customWidth="1"/>
    <col min="1541" max="1541" width="11.7109375" style="3" bestFit="1" customWidth="1"/>
    <col min="1542" max="1542" width="14.7109375" style="3" bestFit="1" customWidth="1"/>
    <col min="1543" max="1790" width="9.140625" style="3"/>
    <col min="1791" max="1791" width="27.7109375" style="3" customWidth="1"/>
    <col min="1792" max="1792" width="30" style="3" customWidth="1"/>
    <col min="1793" max="1793" width="14.7109375" style="3" customWidth="1"/>
    <col min="1794" max="1794" width="21.42578125" style="3" customWidth="1"/>
    <col min="1795" max="1795" width="24.85546875" style="3" customWidth="1"/>
    <col min="1796" max="1796" width="18.140625" style="3" bestFit="1" customWidth="1"/>
    <col min="1797" max="1797" width="11.7109375" style="3" bestFit="1" customWidth="1"/>
    <col min="1798" max="1798" width="14.7109375" style="3" bestFit="1" customWidth="1"/>
    <col min="1799" max="2046" width="9.140625" style="3"/>
    <col min="2047" max="2047" width="27.7109375" style="3" customWidth="1"/>
    <col min="2048" max="2048" width="30" style="3" customWidth="1"/>
    <col min="2049" max="2049" width="14.7109375" style="3" customWidth="1"/>
    <col min="2050" max="2050" width="21.42578125" style="3" customWidth="1"/>
    <col min="2051" max="2051" width="24.85546875" style="3" customWidth="1"/>
    <col min="2052" max="2052" width="18.140625" style="3" bestFit="1" customWidth="1"/>
    <col min="2053" max="2053" width="11.7109375" style="3" bestFit="1" customWidth="1"/>
    <col min="2054" max="2054" width="14.7109375" style="3" bestFit="1" customWidth="1"/>
    <col min="2055" max="2302" width="9.140625" style="3"/>
    <col min="2303" max="2303" width="27.7109375" style="3" customWidth="1"/>
    <col min="2304" max="2304" width="30" style="3" customWidth="1"/>
    <col min="2305" max="2305" width="14.7109375" style="3" customWidth="1"/>
    <col min="2306" max="2306" width="21.42578125" style="3" customWidth="1"/>
    <col min="2307" max="2307" width="24.85546875" style="3" customWidth="1"/>
    <col min="2308" max="2308" width="18.140625" style="3" bestFit="1" customWidth="1"/>
    <col min="2309" max="2309" width="11.7109375" style="3" bestFit="1" customWidth="1"/>
    <col min="2310" max="2310" width="14.7109375" style="3" bestFit="1" customWidth="1"/>
    <col min="2311" max="2558" width="9.140625" style="3"/>
    <col min="2559" max="2559" width="27.7109375" style="3" customWidth="1"/>
    <col min="2560" max="2560" width="30" style="3" customWidth="1"/>
    <col min="2561" max="2561" width="14.7109375" style="3" customWidth="1"/>
    <col min="2562" max="2562" width="21.42578125" style="3" customWidth="1"/>
    <col min="2563" max="2563" width="24.85546875" style="3" customWidth="1"/>
    <col min="2564" max="2564" width="18.140625" style="3" bestFit="1" customWidth="1"/>
    <col min="2565" max="2565" width="11.7109375" style="3" bestFit="1" customWidth="1"/>
    <col min="2566" max="2566" width="14.7109375" style="3" bestFit="1" customWidth="1"/>
    <col min="2567" max="2814" width="9.140625" style="3"/>
    <col min="2815" max="2815" width="27.7109375" style="3" customWidth="1"/>
    <col min="2816" max="2816" width="30" style="3" customWidth="1"/>
    <col min="2817" max="2817" width="14.7109375" style="3" customWidth="1"/>
    <col min="2818" max="2818" width="21.42578125" style="3" customWidth="1"/>
    <col min="2819" max="2819" width="24.85546875" style="3" customWidth="1"/>
    <col min="2820" max="2820" width="18.140625" style="3" bestFit="1" customWidth="1"/>
    <col min="2821" max="2821" width="11.7109375" style="3" bestFit="1" customWidth="1"/>
    <col min="2822" max="2822" width="14.7109375" style="3" bestFit="1" customWidth="1"/>
    <col min="2823" max="3070" width="9.140625" style="3"/>
    <col min="3071" max="3071" width="27.7109375" style="3" customWidth="1"/>
    <col min="3072" max="3072" width="30" style="3" customWidth="1"/>
    <col min="3073" max="3073" width="14.7109375" style="3" customWidth="1"/>
    <col min="3074" max="3074" width="21.42578125" style="3" customWidth="1"/>
    <col min="3075" max="3075" width="24.85546875" style="3" customWidth="1"/>
    <col min="3076" max="3076" width="18.140625" style="3" bestFit="1" customWidth="1"/>
    <col min="3077" max="3077" width="11.7109375" style="3" bestFit="1" customWidth="1"/>
    <col min="3078" max="3078" width="14.7109375" style="3" bestFit="1" customWidth="1"/>
    <col min="3079" max="3326" width="9.140625" style="3"/>
    <col min="3327" max="3327" width="27.7109375" style="3" customWidth="1"/>
    <col min="3328" max="3328" width="30" style="3" customWidth="1"/>
    <col min="3329" max="3329" width="14.7109375" style="3" customWidth="1"/>
    <col min="3330" max="3330" width="21.42578125" style="3" customWidth="1"/>
    <col min="3331" max="3331" width="24.85546875" style="3" customWidth="1"/>
    <col min="3332" max="3332" width="18.140625" style="3" bestFit="1" customWidth="1"/>
    <col min="3333" max="3333" width="11.7109375" style="3" bestFit="1" customWidth="1"/>
    <col min="3334" max="3334" width="14.7109375" style="3" bestFit="1" customWidth="1"/>
    <col min="3335" max="3582" width="9.140625" style="3"/>
    <col min="3583" max="3583" width="27.7109375" style="3" customWidth="1"/>
    <col min="3584" max="3584" width="30" style="3" customWidth="1"/>
    <col min="3585" max="3585" width="14.7109375" style="3" customWidth="1"/>
    <col min="3586" max="3586" width="21.42578125" style="3" customWidth="1"/>
    <col min="3587" max="3587" width="24.85546875" style="3" customWidth="1"/>
    <col min="3588" max="3588" width="18.140625" style="3" bestFit="1" customWidth="1"/>
    <col min="3589" max="3589" width="11.7109375" style="3" bestFit="1" customWidth="1"/>
    <col min="3590" max="3590" width="14.7109375" style="3" bestFit="1" customWidth="1"/>
    <col min="3591" max="3838" width="9.140625" style="3"/>
    <col min="3839" max="3839" width="27.7109375" style="3" customWidth="1"/>
    <col min="3840" max="3840" width="30" style="3" customWidth="1"/>
    <col min="3841" max="3841" width="14.7109375" style="3" customWidth="1"/>
    <col min="3842" max="3842" width="21.42578125" style="3" customWidth="1"/>
    <col min="3843" max="3843" width="24.85546875" style="3" customWidth="1"/>
    <col min="3844" max="3844" width="18.140625" style="3" bestFit="1" customWidth="1"/>
    <col min="3845" max="3845" width="11.7109375" style="3" bestFit="1" customWidth="1"/>
    <col min="3846" max="3846" width="14.7109375" style="3" bestFit="1" customWidth="1"/>
    <col min="3847" max="4094" width="9.140625" style="3"/>
    <col min="4095" max="4095" width="27.7109375" style="3" customWidth="1"/>
    <col min="4096" max="4096" width="30" style="3" customWidth="1"/>
    <col min="4097" max="4097" width="14.7109375" style="3" customWidth="1"/>
    <col min="4098" max="4098" width="21.42578125" style="3" customWidth="1"/>
    <col min="4099" max="4099" width="24.85546875" style="3" customWidth="1"/>
    <col min="4100" max="4100" width="18.140625" style="3" bestFit="1" customWidth="1"/>
    <col min="4101" max="4101" width="11.7109375" style="3" bestFit="1" customWidth="1"/>
    <col min="4102" max="4102" width="14.7109375" style="3" bestFit="1" customWidth="1"/>
    <col min="4103" max="4350" width="9.140625" style="3"/>
    <col min="4351" max="4351" width="27.7109375" style="3" customWidth="1"/>
    <col min="4352" max="4352" width="30" style="3" customWidth="1"/>
    <col min="4353" max="4353" width="14.7109375" style="3" customWidth="1"/>
    <col min="4354" max="4354" width="21.42578125" style="3" customWidth="1"/>
    <col min="4355" max="4355" width="24.85546875" style="3" customWidth="1"/>
    <col min="4356" max="4356" width="18.140625" style="3" bestFit="1" customWidth="1"/>
    <col min="4357" max="4357" width="11.7109375" style="3" bestFit="1" customWidth="1"/>
    <col min="4358" max="4358" width="14.7109375" style="3" bestFit="1" customWidth="1"/>
    <col min="4359" max="4606" width="9.140625" style="3"/>
    <col min="4607" max="4607" width="27.7109375" style="3" customWidth="1"/>
    <col min="4608" max="4608" width="30" style="3" customWidth="1"/>
    <col min="4609" max="4609" width="14.7109375" style="3" customWidth="1"/>
    <col min="4610" max="4610" width="21.42578125" style="3" customWidth="1"/>
    <col min="4611" max="4611" width="24.85546875" style="3" customWidth="1"/>
    <col min="4612" max="4612" width="18.140625" style="3" bestFit="1" customWidth="1"/>
    <col min="4613" max="4613" width="11.7109375" style="3" bestFit="1" customWidth="1"/>
    <col min="4614" max="4614" width="14.7109375" style="3" bestFit="1" customWidth="1"/>
    <col min="4615" max="4862" width="9.140625" style="3"/>
    <col min="4863" max="4863" width="27.7109375" style="3" customWidth="1"/>
    <col min="4864" max="4864" width="30" style="3" customWidth="1"/>
    <col min="4865" max="4865" width="14.7109375" style="3" customWidth="1"/>
    <col min="4866" max="4866" width="21.42578125" style="3" customWidth="1"/>
    <col min="4867" max="4867" width="24.85546875" style="3" customWidth="1"/>
    <col min="4868" max="4868" width="18.140625" style="3" bestFit="1" customWidth="1"/>
    <col min="4869" max="4869" width="11.7109375" style="3" bestFit="1" customWidth="1"/>
    <col min="4870" max="4870" width="14.7109375" style="3" bestFit="1" customWidth="1"/>
    <col min="4871" max="5118" width="9.140625" style="3"/>
    <col min="5119" max="5119" width="27.7109375" style="3" customWidth="1"/>
    <col min="5120" max="5120" width="30" style="3" customWidth="1"/>
    <col min="5121" max="5121" width="14.7109375" style="3" customWidth="1"/>
    <col min="5122" max="5122" width="21.42578125" style="3" customWidth="1"/>
    <col min="5123" max="5123" width="24.85546875" style="3" customWidth="1"/>
    <col min="5124" max="5124" width="18.140625" style="3" bestFit="1" customWidth="1"/>
    <col min="5125" max="5125" width="11.7109375" style="3" bestFit="1" customWidth="1"/>
    <col min="5126" max="5126" width="14.7109375" style="3" bestFit="1" customWidth="1"/>
    <col min="5127" max="5374" width="9.140625" style="3"/>
    <col min="5375" max="5375" width="27.7109375" style="3" customWidth="1"/>
    <col min="5376" max="5376" width="30" style="3" customWidth="1"/>
    <col min="5377" max="5377" width="14.7109375" style="3" customWidth="1"/>
    <col min="5378" max="5378" width="21.42578125" style="3" customWidth="1"/>
    <col min="5379" max="5379" width="24.85546875" style="3" customWidth="1"/>
    <col min="5380" max="5380" width="18.140625" style="3" bestFit="1" customWidth="1"/>
    <col min="5381" max="5381" width="11.7109375" style="3" bestFit="1" customWidth="1"/>
    <col min="5382" max="5382" width="14.7109375" style="3" bestFit="1" customWidth="1"/>
    <col min="5383" max="5630" width="9.140625" style="3"/>
    <col min="5631" max="5631" width="27.7109375" style="3" customWidth="1"/>
    <col min="5632" max="5632" width="30" style="3" customWidth="1"/>
    <col min="5633" max="5633" width="14.7109375" style="3" customWidth="1"/>
    <col min="5634" max="5634" width="21.42578125" style="3" customWidth="1"/>
    <col min="5635" max="5635" width="24.85546875" style="3" customWidth="1"/>
    <col min="5636" max="5636" width="18.140625" style="3" bestFit="1" customWidth="1"/>
    <col min="5637" max="5637" width="11.7109375" style="3" bestFit="1" customWidth="1"/>
    <col min="5638" max="5638" width="14.7109375" style="3" bestFit="1" customWidth="1"/>
    <col min="5639" max="5886" width="9.140625" style="3"/>
    <col min="5887" max="5887" width="27.7109375" style="3" customWidth="1"/>
    <col min="5888" max="5888" width="30" style="3" customWidth="1"/>
    <col min="5889" max="5889" width="14.7109375" style="3" customWidth="1"/>
    <col min="5890" max="5890" width="21.42578125" style="3" customWidth="1"/>
    <col min="5891" max="5891" width="24.85546875" style="3" customWidth="1"/>
    <col min="5892" max="5892" width="18.140625" style="3" bestFit="1" customWidth="1"/>
    <col min="5893" max="5893" width="11.7109375" style="3" bestFit="1" customWidth="1"/>
    <col min="5894" max="5894" width="14.7109375" style="3" bestFit="1" customWidth="1"/>
    <col min="5895" max="6142" width="9.140625" style="3"/>
    <col min="6143" max="6143" width="27.7109375" style="3" customWidth="1"/>
    <col min="6144" max="6144" width="30" style="3" customWidth="1"/>
    <col min="6145" max="6145" width="14.7109375" style="3" customWidth="1"/>
    <col min="6146" max="6146" width="21.42578125" style="3" customWidth="1"/>
    <col min="6147" max="6147" width="24.85546875" style="3" customWidth="1"/>
    <col min="6148" max="6148" width="18.140625" style="3" bestFit="1" customWidth="1"/>
    <col min="6149" max="6149" width="11.7109375" style="3" bestFit="1" customWidth="1"/>
    <col min="6150" max="6150" width="14.7109375" style="3" bestFit="1" customWidth="1"/>
    <col min="6151" max="6398" width="9.140625" style="3"/>
    <col min="6399" max="6399" width="27.7109375" style="3" customWidth="1"/>
    <col min="6400" max="6400" width="30" style="3" customWidth="1"/>
    <col min="6401" max="6401" width="14.7109375" style="3" customWidth="1"/>
    <col min="6402" max="6402" width="21.42578125" style="3" customWidth="1"/>
    <col min="6403" max="6403" width="24.85546875" style="3" customWidth="1"/>
    <col min="6404" max="6404" width="18.140625" style="3" bestFit="1" customWidth="1"/>
    <col min="6405" max="6405" width="11.7109375" style="3" bestFit="1" customWidth="1"/>
    <col min="6406" max="6406" width="14.7109375" style="3" bestFit="1" customWidth="1"/>
    <col min="6407" max="6654" width="9.140625" style="3"/>
    <col min="6655" max="6655" width="27.7109375" style="3" customWidth="1"/>
    <col min="6656" max="6656" width="30" style="3" customWidth="1"/>
    <col min="6657" max="6657" width="14.7109375" style="3" customWidth="1"/>
    <col min="6658" max="6658" width="21.42578125" style="3" customWidth="1"/>
    <col min="6659" max="6659" width="24.85546875" style="3" customWidth="1"/>
    <col min="6660" max="6660" width="18.140625" style="3" bestFit="1" customWidth="1"/>
    <col min="6661" max="6661" width="11.7109375" style="3" bestFit="1" customWidth="1"/>
    <col min="6662" max="6662" width="14.7109375" style="3" bestFit="1" customWidth="1"/>
    <col min="6663" max="6910" width="9.140625" style="3"/>
    <col min="6911" max="6911" width="27.7109375" style="3" customWidth="1"/>
    <col min="6912" max="6912" width="30" style="3" customWidth="1"/>
    <col min="6913" max="6913" width="14.7109375" style="3" customWidth="1"/>
    <col min="6914" max="6914" width="21.42578125" style="3" customWidth="1"/>
    <col min="6915" max="6915" width="24.85546875" style="3" customWidth="1"/>
    <col min="6916" max="6916" width="18.140625" style="3" bestFit="1" customWidth="1"/>
    <col min="6917" max="6917" width="11.7109375" style="3" bestFit="1" customWidth="1"/>
    <col min="6918" max="6918" width="14.7109375" style="3" bestFit="1" customWidth="1"/>
    <col min="6919" max="7166" width="9.140625" style="3"/>
    <col min="7167" max="7167" width="27.7109375" style="3" customWidth="1"/>
    <col min="7168" max="7168" width="30" style="3" customWidth="1"/>
    <col min="7169" max="7169" width="14.7109375" style="3" customWidth="1"/>
    <col min="7170" max="7170" width="21.42578125" style="3" customWidth="1"/>
    <col min="7171" max="7171" width="24.85546875" style="3" customWidth="1"/>
    <col min="7172" max="7172" width="18.140625" style="3" bestFit="1" customWidth="1"/>
    <col min="7173" max="7173" width="11.7109375" style="3" bestFit="1" customWidth="1"/>
    <col min="7174" max="7174" width="14.7109375" style="3" bestFit="1" customWidth="1"/>
    <col min="7175" max="7422" width="9.140625" style="3"/>
    <col min="7423" max="7423" width="27.7109375" style="3" customWidth="1"/>
    <col min="7424" max="7424" width="30" style="3" customWidth="1"/>
    <col min="7425" max="7425" width="14.7109375" style="3" customWidth="1"/>
    <col min="7426" max="7426" width="21.42578125" style="3" customWidth="1"/>
    <col min="7427" max="7427" width="24.85546875" style="3" customWidth="1"/>
    <col min="7428" max="7428" width="18.140625" style="3" bestFit="1" customWidth="1"/>
    <col min="7429" max="7429" width="11.7109375" style="3" bestFit="1" customWidth="1"/>
    <col min="7430" max="7430" width="14.7109375" style="3" bestFit="1" customWidth="1"/>
    <col min="7431" max="7678" width="9.140625" style="3"/>
    <col min="7679" max="7679" width="27.7109375" style="3" customWidth="1"/>
    <col min="7680" max="7680" width="30" style="3" customWidth="1"/>
    <col min="7681" max="7681" width="14.7109375" style="3" customWidth="1"/>
    <col min="7682" max="7682" width="21.42578125" style="3" customWidth="1"/>
    <col min="7683" max="7683" width="24.85546875" style="3" customWidth="1"/>
    <col min="7684" max="7684" width="18.140625" style="3" bestFit="1" customWidth="1"/>
    <col min="7685" max="7685" width="11.7109375" style="3" bestFit="1" customWidth="1"/>
    <col min="7686" max="7686" width="14.7109375" style="3" bestFit="1" customWidth="1"/>
    <col min="7687" max="7934" width="9.140625" style="3"/>
    <col min="7935" max="7935" width="27.7109375" style="3" customWidth="1"/>
    <col min="7936" max="7936" width="30" style="3" customWidth="1"/>
    <col min="7937" max="7937" width="14.7109375" style="3" customWidth="1"/>
    <col min="7938" max="7938" width="21.42578125" style="3" customWidth="1"/>
    <col min="7939" max="7939" width="24.85546875" style="3" customWidth="1"/>
    <col min="7940" max="7940" width="18.140625" style="3" bestFit="1" customWidth="1"/>
    <col min="7941" max="7941" width="11.7109375" style="3" bestFit="1" customWidth="1"/>
    <col min="7942" max="7942" width="14.7109375" style="3" bestFit="1" customWidth="1"/>
    <col min="7943" max="8190" width="9.140625" style="3"/>
    <col min="8191" max="8191" width="27.7109375" style="3" customWidth="1"/>
    <col min="8192" max="8192" width="30" style="3" customWidth="1"/>
    <col min="8193" max="8193" width="14.7109375" style="3" customWidth="1"/>
    <col min="8194" max="8194" width="21.42578125" style="3" customWidth="1"/>
    <col min="8195" max="8195" width="24.85546875" style="3" customWidth="1"/>
    <col min="8196" max="8196" width="18.140625" style="3" bestFit="1" customWidth="1"/>
    <col min="8197" max="8197" width="11.7109375" style="3" bestFit="1" customWidth="1"/>
    <col min="8198" max="8198" width="14.7109375" style="3" bestFit="1" customWidth="1"/>
    <col min="8199" max="8446" width="9.140625" style="3"/>
    <col min="8447" max="8447" width="27.7109375" style="3" customWidth="1"/>
    <col min="8448" max="8448" width="30" style="3" customWidth="1"/>
    <col min="8449" max="8449" width="14.7109375" style="3" customWidth="1"/>
    <col min="8450" max="8450" width="21.42578125" style="3" customWidth="1"/>
    <col min="8451" max="8451" width="24.85546875" style="3" customWidth="1"/>
    <col min="8452" max="8452" width="18.140625" style="3" bestFit="1" customWidth="1"/>
    <col min="8453" max="8453" width="11.7109375" style="3" bestFit="1" customWidth="1"/>
    <col min="8454" max="8454" width="14.7109375" style="3" bestFit="1" customWidth="1"/>
    <col min="8455" max="8702" width="9.140625" style="3"/>
    <col min="8703" max="8703" width="27.7109375" style="3" customWidth="1"/>
    <col min="8704" max="8704" width="30" style="3" customWidth="1"/>
    <col min="8705" max="8705" width="14.7109375" style="3" customWidth="1"/>
    <col min="8706" max="8706" width="21.42578125" style="3" customWidth="1"/>
    <col min="8707" max="8707" width="24.85546875" style="3" customWidth="1"/>
    <col min="8708" max="8708" width="18.140625" style="3" bestFit="1" customWidth="1"/>
    <col min="8709" max="8709" width="11.7109375" style="3" bestFit="1" customWidth="1"/>
    <col min="8710" max="8710" width="14.7109375" style="3" bestFit="1" customWidth="1"/>
    <col min="8711" max="8958" width="9.140625" style="3"/>
    <col min="8959" max="8959" width="27.7109375" style="3" customWidth="1"/>
    <col min="8960" max="8960" width="30" style="3" customWidth="1"/>
    <col min="8961" max="8961" width="14.7109375" style="3" customWidth="1"/>
    <col min="8962" max="8962" width="21.42578125" style="3" customWidth="1"/>
    <col min="8963" max="8963" width="24.85546875" style="3" customWidth="1"/>
    <col min="8964" max="8964" width="18.140625" style="3" bestFit="1" customWidth="1"/>
    <col min="8965" max="8965" width="11.7109375" style="3" bestFit="1" customWidth="1"/>
    <col min="8966" max="8966" width="14.7109375" style="3" bestFit="1" customWidth="1"/>
    <col min="8967" max="9214" width="9.140625" style="3"/>
    <col min="9215" max="9215" width="27.7109375" style="3" customWidth="1"/>
    <col min="9216" max="9216" width="30" style="3" customWidth="1"/>
    <col min="9217" max="9217" width="14.7109375" style="3" customWidth="1"/>
    <col min="9218" max="9218" width="21.42578125" style="3" customWidth="1"/>
    <col min="9219" max="9219" width="24.85546875" style="3" customWidth="1"/>
    <col min="9220" max="9220" width="18.140625" style="3" bestFit="1" customWidth="1"/>
    <col min="9221" max="9221" width="11.7109375" style="3" bestFit="1" customWidth="1"/>
    <col min="9222" max="9222" width="14.7109375" style="3" bestFit="1" customWidth="1"/>
    <col min="9223" max="9470" width="9.140625" style="3"/>
    <col min="9471" max="9471" width="27.7109375" style="3" customWidth="1"/>
    <col min="9472" max="9472" width="30" style="3" customWidth="1"/>
    <col min="9473" max="9473" width="14.7109375" style="3" customWidth="1"/>
    <col min="9474" max="9474" width="21.42578125" style="3" customWidth="1"/>
    <col min="9475" max="9475" width="24.85546875" style="3" customWidth="1"/>
    <col min="9476" max="9476" width="18.140625" style="3" bestFit="1" customWidth="1"/>
    <col min="9477" max="9477" width="11.7109375" style="3" bestFit="1" customWidth="1"/>
    <col min="9478" max="9478" width="14.7109375" style="3" bestFit="1" customWidth="1"/>
    <col min="9479" max="9726" width="9.140625" style="3"/>
    <col min="9727" max="9727" width="27.7109375" style="3" customWidth="1"/>
    <col min="9728" max="9728" width="30" style="3" customWidth="1"/>
    <col min="9729" max="9729" width="14.7109375" style="3" customWidth="1"/>
    <col min="9730" max="9730" width="21.42578125" style="3" customWidth="1"/>
    <col min="9731" max="9731" width="24.85546875" style="3" customWidth="1"/>
    <col min="9732" max="9732" width="18.140625" style="3" bestFit="1" customWidth="1"/>
    <col min="9733" max="9733" width="11.7109375" style="3" bestFit="1" customWidth="1"/>
    <col min="9734" max="9734" width="14.7109375" style="3" bestFit="1" customWidth="1"/>
    <col min="9735" max="9982" width="9.140625" style="3"/>
    <col min="9983" max="9983" width="27.7109375" style="3" customWidth="1"/>
    <col min="9984" max="9984" width="30" style="3" customWidth="1"/>
    <col min="9985" max="9985" width="14.7109375" style="3" customWidth="1"/>
    <col min="9986" max="9986" width="21.42578125" style="3" customWidth="1"/>
    <col min="9987" max="9987" width="24.85546875" style="3" customWidth="1"/>
    <col min="9988" max="9988" width="18.140625" style="3" bestFit="1" customWidth="1"/>
    <col min="9989" max="9989" width="11.7109375" style="3" bestFit="1" customWidth="1"/>
    <col min="9990" max="9990" width="14.7109375" style="3" bestFit="1" customWidth="1"/>
    <col min="9991" max="10238" width="9.140625" style="3"/>
    <col min="10239" max="10239" width="27.7109375" style="3" customWidth="1"/>
    <col min="10240" max="10240" width="30" style="3" customWidth="1"/>
    <col min="10241" max="10241" width="14.7109375" style="3" customWidth="1"/>
    <col min="10242" max="10242" width="21.42578125" style="3" customWidth="1"/>
    <col min="10243" max="10243" width="24.85546875" style="3" customWidth="1"/>
    <col min="10244" max="10244" width="18.140625" style="3" bestFit="1" customWidth="1"/>
    <col min="10245" max="10245" width="11.7109375" style="3" bestFit="1" customWidth="1"/>
    <col min="10246" max="10246" width="14.7109375" style="3" bestFit="1" customWidth="1"/>
    <col min="10247" max="10494" width="9.140625" style="3"/>
    <col min="10495" max="10495" width="27.7109375" style="3" customWidth="1"/>
    <col min="10496" max="10496" width="30" style="3" customWidth="1"/>
    <col min="10497" max="10497" width="14.7109375" style="3" customWidth="1"/>
    <col min="10498" max="10498" width="21.42578125" style="3" customWidth="1"/>
    <col min="10499" max="10499" width="24.85546875" style="3" customWidth="1"/>
    <col min="10500" max="10500" width="18.140625" style="3" bestFit="1" customWidth="1"/>
    <col min="10501" max="10501" width="11.7109375" style="3" bestFit="1" customWidth="1"/>
    <col min="10502" max="10502" width="14.7109375" style="3" bestFit="1" customWidth="1"/>
    <col min="10503" max="10750" width="9.140625" style="3"/>
    <col min="10751" max="10751" width="27.7109375" style="3" customWidth="1"/>
    <col min="10752" max="10752" width="30" style="3" customWidth="1"/>
    <col min="10753" max="10753" width="14.7109375" style="3" customWidth="1"/>
    <col min="10754" max="10754" width="21.42578125" style="3" customWidth="1"/>
    <col min="10755" max="10755" width="24.85546875" style="3" customWidth="1"/>
    <col min="10756" max="10756" width="18.140625" style="3" bestFit="1" customWidth="1"/>
    <col min="10757" max="10757" width="11.7109375" style="3" bestFit="1" customWidth="1"/>
    <col min="10758" max="10758" width="14.7109375" style="3" bestFit="1" customWidth="1"/>
    <col min="10759" max="11006" width="9.140625" style="3"/>
    <col min="11007" max="11007" width="27.7109375" style="3" customWidth="1"/>
    <col min="11008" max="11008" width="30" style="3" customWidth="1"/>
    <col min="11009" max="11009" width="14.7109375" style="3" customWidth="1"/>
    <col min="11010" max="11010" width="21.42578125" style="3" customWidth="1"/>
    <col min="11011" max="11011" width="24.85546875" style="3" customWidth="1"/>
    <col min="11012" max="11012" width="18.140625" style="3" bestFit="1" customWidth="1"/>
    <col min="11013" max="11013" width="11.7109375" style="3" bestFit="1" customWidth="1"/>
    <col min="11014" max="11014" width="14.7109375" style="3" bestFit="1" customWidth="1"/>
    <col min="11015" max="11262" width="9.140625" style="3"/>
    <col min="11263" max="11263" width="27.7109375" style="3" customWidth="1"/>
    <col min="11264" max="11264" width="30" style="3" customWidth="1"/>
    <col min="11265" max="11265" width="14.7109375" style="3" customWidth="1"/>
    <col min="11266" max="11266" width="21.42578125" style="3" customWidth="1"/>
    <col min="11267" max="11267" width="24.85546875" style="3" customWidth="1"/>
    <col min="11268" max="11268" width="18.140625" style="3" bestFit="1" customWidth="1"/>
    <col min="11269" max="11269" width="11.7109375" style="3" bestFit="1" customWidth="1"/>
    <col min="11270" max="11270" width="14.7109375" style="3" bestFit="1" customWidth="1"/>
    <col min="11271" max="11518" width="9.140625" style="3"/>
    <col min="11519" max="11519" width="27.7109375" style="3" customWidth="1"/>
    <col min="11520" max="11520" width="30" style="3" customWidth="1"/>
    <col min="11521" max="11521" width="14.7109375" style="3" customWidth="1"/>
    <col min="11522" max="11522" width="21.42578125" style="3" customWidth="1"/>
    <col min="11523" max="11523" width="24.85546875" style="3" customWidth="1"/>
    <col min="11524" max="11524" width="18.140625" style="3" bestFit="1" customWidth="1"/>
    <col min="11525" max="11525" width="11.7109375" style="3" bestFit="1" customWidth="1"/>
    <col min="11526" max="11526" width="14.7109375" style="3" bestFit="1" customWidth="1"/>
    <col min="11527" max="11774" width="9.140625" style="3"/>
    <col min="11775" max="11775" width="27.7109375" style="3" customWidth="1"/>
    <col min="11776" max="11776" width="30" style="3" customWidth="1"/>
    <col min="11777" max="11777" width="14.7109375" style="3" customWidth="1"/>
    <col min="11778" max="11778" width="21.42578125" style="3" customWidth="1"/>
    <col min="11779" max="11779" width="24.85546875" style="3" customWidth="1"/>
    <col min="11780" max="11780" width="18.140625" style="3" bestFit="1" customWidth="1"/>
    <col min="11781" max="11781" width="11.7109375" style="3" bestFit="1" customWidth="1"/>
    <col min="11782" max="11782" width="14.7109375" style="3" bestFit="1" customWidth="1"/>
    <col min="11783" max="12030" width="9.140625" style="3"/>
    <col min="12031" max="12031" width="27.7109375" style="3" customWidth="1"/>
    <col min="12032" max="12032" width="30" style="3" customWidth="1"/>
    <col min="12033" max="12033" width="14.7109375" style="3" customWidth="1"/>
    <col min="12034" max="12034" width="21.42578125" style="3" customWidth="1"/>
    <col min="12035" max="12035" width="24.85546875" style="3" customWidth="1"/>
    <col min="12036" max="12036" width="18.140625" style="3" bestFit="1" customWidth="1"/>
    <col min="12037" max="12037" width="11.7109375" style="3" bestFit="1" customWidth="1"/>
    <col min="12038" max="12038" width="14.7109375" style="3" bestFit="1" customWidth="1"/>
    <col min="12039" max="12286" width="9.140625" style="3"/>
    <col min="12287" max="12287" width="27.7109375" style="3" customWidth="1"/>
    <col min="12288" max="12288" width="30" style="3" customWidth="1"/>
    <col min="12289" max="12289" width="14.7109375" style="3" customWidth="1"/>
    <col min="12290" max="12290" width="21.42578125" style="3" customWidth="1"/>
    <col min="12291" max="12291" width="24.85546875" style="3" customWidth="1"/>
    <col min="12292" max="12292" width="18.140625" style="3" bestFit="1" customWidth="1"/>
    <col min="12293" max="12293" width="11.7109375" style="3" bestFit="1" customWidth="1"/>
    <col min="12294" max="12294" width="14.7109375" style="3" bestFit="1" customWidth="1"/>
    <col min="12295" max="12542" width="9.140625" style="3"/>
    <col min="12543" max="12543" width="27.7109375" style="3" customWidth="1"/>
    <col min="12544" max="12544" width="30" style="3" customWidth="1"/>
    <col min="12545" max="12545" width="14.7109375" style="3" customWidth="1"/>
    <col min="12546" max="12546" width="21.42578125" style="3" customWidth="1"/>
    <col min="12547" max="12547" width="24.85546875" style="3" customWidth="1"/>
    <col min="12548" max="12548" width="18.140625" style="3" bestFit="1" customWidth="1"/>
    <col min="12549" max="12549" width="11.7109375" style="3" bestFit="1" customWidth="1"/>
    <col min="12550" max="12550" width="14.7109375" style="3" bestFit="1" customWidth="1"/>
    <col min="12551" max="12798" width="9.140625" style="3"/>
    <col min="12799" max="12799" width="27.7109375" style="3" customWidth="1"/>
    <col min="12800" max="12800" width="30" style="3" customWidth="1"/>
    <col min="12801" max="12801" width="14.7109375" style="3" customWidth="1"/>
    <col min="12802" max="12802" width="21.42578125" style="3" customWidth="1"/>
    <col min="12803" max="12803" width="24.85546875" style="3" customWidth="1"/>
    <col min="12804" max="12804" width="18.140625" style="3" bestFit="1" customWidth="1"/>
    <col min="12805" max="12805" width="11.7109375" style="3" bestFit="1" customWidth="1"/>
    <col min="12806" max="12806" width="14.7109375" style="3" bestFit="1" customWidth="1"/>
    <col min="12807" max="13054" width="9.140625" style="3"/>
    <col min="13055" max="13055" width="27.7109375" style="3" customWidth="1"/>
    <col min="13056" max="13056" width="30" style="3" customWidth="1"/>
    <col min="13057" max="13057" width="14.7109375" style="3" customWidth="1"/>
    <col min="13058" max="13058" width="21.42578125" style="3" customWidth="1"/>
    <col min="13059" max="13059" width="24.85546875" style="3" customWidth="1"/>
    <col min="13060" max="13060" width="18.140625" style="3" bestFit="1" customWidth="1"/>
    <col min="13061" max="13061" width="11.7109375" style="3" bestFit="1" customWidth="1"/>
    <col min="13062" max="13062" width="14.7109375" style="3" bestFit="1" customWidth="1"/>
    <col min="13063" max="13310" width="9.140625" style="3"/>
    <col min="13311" max="13311" width="27.7109375" style="3" customWidth="1"/>
    <col min="13312" max="13312" width="30" style="3" customWidth="1"/>
    <col min="13313" max="13313" width="14.7109375" style="3" customWidth="1"/>
    <col min="13314" max="13314" width="21.42578125" style="3" customWidth="1"/>
    <col min="13315" max="13315" width="24.85546875" style="3" customWidth="1"/>
    <col min="13316" max="13316" width="18.140625" style="3" bestFit="1" customWidth="1"/>
    <col min="13317" max="13317" width="11.7109375" style="3" bestFit="1" customWidth="1"/>
    <col min="13318" max="13318" width="14.7109375" style="3" bestFit="1" customWidth="1"/>
    <col min="13319" max="13566" width="9.140625" style="3"/>
    <col min="13567" max="13567" width="27.7109375" style="3" customWidth="1"/>
    <col min="13568" max="13568" width="30" style="3" customWidth="1"/>
    <col min="13569" max="13569" width="14.7109375" style="3" customWidth="1"/>
    <col min="13570" max="13570" width="21.42578125" style="3" customWidth="1"/>
    <col min="13571" max="13571" width="24.85546875" style="3" customWidth="1"/>
    <col min="13572" max="13572" width="18.140625" style="3" bestFit="1" customWidth="1"/>
    <col min="13573" max="13573" width="11.7109375" style="3" bestFit="1" customWidth="1"/>
    <col min="13574" max="13574" width="14.7109375" style="3" bestFit="1" customWidth="1"/>
    <col min="13575" max="13822" width="9.140625" style="3"/>
    <col min="13823" max="13823" width="27.7109375" style="3" customWidth="1"/>
    <col min="13824" max="13824" width="30" style="3" customWidth="1"/>
    <col min="13825" max="13825" width="14.7109375" style="3" customWidth="1"/>
    <col min="13826" max="13826" width="21.42578125" style="3" customWidth="1"/>
    <col min="13827" max="13827" width="24.85546875" style="3" customWidth="1"/>
    <col min="13828" max="13828" width="18.140625" style="3" bestFit="1" customWidth="1"/>
    <col min="13829" max="13829" width="11.7109375" style="3" bestFit="1" customWidth="1"/>
    <col min="13830" max="13830" width="14.7109375" style="3" bestFit="1" customWidth="1"/>
    <col min="13831" max="14078" width="9.140625" style="3"/>
    <col min="14079" max="14079" width="27.7109375" style="3" customWidth="1"/>
    <col min="14080" max="14080" width="30" style="3" customWidth="1"/>
    <col min="14081" max="14081" width="14.7109375" style="3" customWidth="1"/>
    <col min="14082" max="14082" width="21.42578125" style="3" customWidth="1"/>
    <col min="14083" max="14083" width="24.85546875" style="3" customWidth="1"/>
    <col min="14084" max="14084" width="18.140625" style="3" bestFit="1" customWidth="1"/>
    <col min="14085" max="14085" width="11.7109375" style="3" bestFit="1" customWidth="1"/>
    <col min="14086" max="14086" width="14.7109375" style="3" bestFit="1" customWidth="1"/>
    <col min="14087" max="14334" width="9.140625" style="3"/>
    <col min="14335" max="14335" width="27.7109375" style="3" customWidth="1"/>
    <col min="14336" max="14336" width="30" style="3" customWidth="1"/>
    <col min="14337" max="14337" width="14.7109375" style="3" customWidth="1"/>
    <col min="14338" max="14338" width="21.42578125" style="3" customWidth="1"/>
    <col min="14339" max="14339" width="24.85546875" style="3" customWidth="1"/>
    <col min="14340" max="14340" width="18.140625" style="3" bestFit="1" customWidth="1"/>
    <col min="14341" max="14341" width="11.7109375" style="3" bestFit="1" customWidth="1"/>
    <col min="14342" max="14342" width="14.7109375" style="3" bestFit="1" customWidth="1"/>
    <col min="14343" max="14590" width="9.140625" style="3"/>
    <col min="14591" max="14591" width="27.7109375" style="3" customWidth="1"/>
    <col min="14592" max="14592" width="30" style="3" customWidth="1"/>
    <col min="14593" max="14593" width="14.7109375" style="3" customWidth="1"/>
    <col min="14594" max="14594" width="21.42578125" style="3" customWidth="1"/>
    <col min="14595" max="14595" width="24.85546875" style="3" customWidth="1"/>
    <col min="14596" max="14596" width="18.140625" style="3" bestFit="1" customWidth="1"/>
    <col min="14597" max="14597" width="11.7109375" style="3" bestFit="1" customWidth="1"/>
    <col min="14598" max="14598" width="14.7109375" style="3" bestFit="1" customWidth="1"/>
    <col min="14599" max="14846" width="9.140625" style="3"/>
    <col min="14847" max="14847" width="27.7109375" style="3" customWidth="1"/>
    <col min="14848" max="14848" width="30" style="3" customWidth="1"/>
    <col min="14849" max="14849" width="14.7109375" style="3" customWidth="1"/>
    <col min="14850" max="14850" width="21.42578125" style="3" customWidth="1"/>
    <col min="14851" max="14851" width="24.85546875" style="3" customWidth="1"/>
    <col min="14852" max="14852" width="18.140625" style="3" bestFit="1" customWidth="1"/>
    <col min="14853" max="14853" width="11.7109375" style="3" bestFit="1" customWidth="1"/>
    <col min="14854" max="14854" width="14.7109375" style="3" bestFit="1" customWidth="1"/>
    <col min="14855" max="15102" width="9.140625" style="3"/>
    <col min="15103" max="15103" width="27.7109375" style="3" customWidth="1"/>
    <col min="15104" max="15104" width="30" style="3" customWidth="1"/>
    <col min="15105" max="15105" width="14.7109375" style="3" customWidth="1"/>
    <col min="15106" max="15106" width="21.42578125" style="3" customWidth="1"/>
    <col min="15107" max="15107" width="24.85546875" style="3" customWidth="1"/>
    <col min="15108" max="15108" width="18.140625" style="3" bestFit="1" customWidth="1"/>
    <col min="15109" max="15109" width="11.7109375" style="3" bestFit="1" customWidth="1"/>
    <col min="15110" max="15110" width="14.7109375" style="3" bestFit="1" customWidth="1"/>
    <col min="15111" max="15358" width="9.140625" style="3"/>
    <col min="15359" max="15359" width="27.7109375" style="3" customWidth="1"/>
    <col min="15360" max="15360" width="30" style="3" customWidth="1"/>
    <col min="15361" max="15361" width="14.7109375" style="3" customWidth="1"/>
    <col min="15362" max="15362" width="21.42578125" style="3" customWidth="1"/>
    <col min="15363" max="15363" width="24.85546875" style="3" customWidth="1"/>
    <col min="15364" max="15364" width="18.140625" style="3" bestFit="1" customWidth="1"/>
    <col min="15365" max="15365" width="11.7109375" style="3" bestFit="1" customWidth="1"/>
    <col min="15366" max="15366" width="14.7109375" style="3" bestFit="1" customWidth="1"/>
    <col min="15367" max="15614" width="9.140625" style="3"/>
    <col min="15615" max="15615" width="27.7109375" style="3" customWidth="1"/>
    <col min="15616" max="15616" width="30" style="3" customWidth="1"/>
    <col min="15617" max="15617" width="14.7109375" style="3" customWidth="1"/>
    <col min="15618" max="15618" width="21.42578125" style="3" customWidth="1"/>
    <col min="15619" max="15619" width="24.85546875" style="3" customWidth="1"/>
    <col min="15620" max="15620" width="18.140625" style="3" bestFit="1" customWidth="1"/>
    <col min="15621" max="15621" width="11.7109375" style="3" bestFit="1" customWidth="1"/>
    <col min="15622" max="15622" width="14.7109375" style="3" bestFit="1" customWidth="1"/>
    <col min="15623" max="15870" width="9.140625" style="3"/>
    <col min="15871" max="15871" width="27.7109375" style="3" customWidth="1"/>
    <col min="15872" max="15872" width="30" style="3" customWidth="1"/>
    <col min="15873" max="15873" width="14.7109375" style="3" customWidth="1"/>
    <col min="15874" max="15874" width="21.42578125" style="3" customWidth="1"/>
    <col min="15875" max="15875" width="24.85546875" style="3" customWidth="1"/>
    <col min="15876" max="15876" width="18.140625" style="3" bestFit="1" customWidth="1"/>
    <col min="15877" max="15877" width="11.7109375" style="3" bestFit="1" customWidth="1"/>
    <col min="15878" max="15878" width="14.7109375" style="3" bestFit="1" customWidth="1"/>
    <col min="15879" max="16126" width="9.140625" style="3"/>
    <col min="16127" max="16127" width="27.7109375" style="3" customWidth="1"/>
    <col min="16128" max="16128" width="30" style="3" customWidth="1"/>
    <col min="16129" max="16129" width="14.7109375" style="3" customWidth="1"/>
    <col min="16130" max="16130" width="21.42578125" style="3" customWidth="1"/>
    <col min="16131" max="16131" width="24.85546875" style="3" customWidth="1"/>
    <col min="16132" max="16132" width="18.140625" style="3" bestFit="1" customWidth="1"/>
    <col min="16133" max="16133" width="11.7109375" style="3" bestFit="1" customWidth="1"/>
    <col min="16134" max="16134" width="14.7109375" style="3" bestFit="1" customWidth="1"/>
    <col min="16135" max="16384" width="9.140625" style="3"/>
  </cols>
  <sheetData>
    <row r="6" spans="1:5" ht="15.75">
      <c r="A6" s="1" t="s">
        <v>0</v>
      </c>
      <c r="B6" s="2"/>
      <c r="E6" s="5" t="s">
        <v>1</v>
      </c>
    </row>
    <row r="7" spans="1:5" ht="15.75">
      <c r="A7" s="1" t="s">
        <v>2</v>
      </c>
      <c r="B7" s="2"/>
      <c r="E7" s="5" t="s">
        <v>3</v>
      </c>
    </row>
    <row r="8" spans="1:5" ht="15.75">
      <c r="A8" s="1" t="s">
        <v>4</v>
      </c>
      <c r="B8" s="2"/>
      <c r="E8" s="5" t="s">
        <v>5</v>
      </c>
    </row>
    <row r="9" spans="1:5">
      <c r="A9" s="6"/>
    </row>
    <row r="10" spans="1:5" ht="15.75">
      <c r="C10" s="8" t="s">
        <v>6</v>
      </c>
      <c r="D10" s="8"/>
    </row>
    <row r="11" spans="1:5" ht="15.75">
      <c r="B11" s="9"/>
      <c r="C11" s="9"/>
      <c r="D11" s="10"/>
    </row>
    <row r="12" spans="1:5" ht="15.75">
      <c r="C12" s="1" t="s">
        <v>7</v>
      </c>
      <c r="D12" s="1"/>
    </row>
    <row r="13" spans="1:5" ht="15.75" thickBot="1">
      <c r="A13" s="6"/>
    </row>
    <row r="14" spans="1:5" ht="15" customHeight="1">
      <c r="A14" s="181" t="s">
        <v>8</v>
      </c>
      <c r="B14" s="181" t="s">
        <v>9</v>
      </c>
      <c r="C14" s="181" t="s">
        <v>10</v>
      </c>
      <c r="D14" s="184" t="s">
        <v>11</v>
      </c>
      <c r="E14" s="185"/>
    </row>
    <row r="15" spans="1:5" ht="15.75" customHeight="1" thickBot="1">
      <c r="A15" s="182"/>
      <c r="B15" s="182"/>
      <c r="C15" s="182"/>
      <c r="D15" s="186"/>
      <c r="E15" s="187"/>
    </row>
    <row r="16" spans="1:5" ht="15" customHeight="1">
      <c r="A16" s="182"/>
      <c r="B16" s="182"/>
      <c r="C16" s="182"/>
      <c r="D16" s="188" t="s">
        <v>12</v>
      </c>
      <c r="E16" s="190" t="s">
        <v>13</v>
      </c>
    </row>
    <row r="17" spans="1:7" ht="15.75" customHeight="1" thickBot="1">
      <c r="A17" s="183"/>
      <c r="B17" s="183"/>
      <c r="C17" s="183"/>
      <c r="D17" s="189"/>
      <c r="E17" s="191"/>
    </row>
    <row r="18" spans="1:7" ht="15.75" thickBot="1">
      <c r="A18" s="11">
        <v>1</v>
      </c>
      <c r="B18" s="12">
        <v>2</v>
      </c>
      <c r="C18" s="13">
        <v>3</v>
      </c>
      <c r="D18" s="13">
        <v>4</v>
      </c>
      <c r="E18" s="14">
        <v>5</v>
      </c>
    </row>
    <row r="19" spans="1:7" ht="26.25" customHeight="1" thickBot="1">
      <c r="A19" s="15"/>
      <c r="B19" s="16" t="s">
        <v>14</v>
      </c>
      <c r="C19" s="17"/>
      <c r="D19" s="18">
        <v>5818524.1300000008</v>
      </c>
      <c r="E19" s="18">
        <v>6928619.3099999996</v>
      </c>
      <c r="F19" s="4"/>
      <c r="G19" s="4"/>
    </row>
    <row r="20" spans="1:7" ht="26.25" customHeight="1" thickBot="1">
      <c r="A20" s="15"/>
      <c r="B20" s="16" t="s">
        <v>15</v>
      </c>
      <c r="C20" s="17"/>
      <c r="D20" s="18">
        <v>5667779.0200000005</v>
      </c>
      <c r="E20" s="18">
        <v>5338677.3499999996</v>
      </c>
      <c r="G20" s="4"/>
    </row>
    <row r="21" spans="1:7" ht="26.25" customHeight="1" thickBot="1">
      <c r="A21" s="19">
        <v>750</v>
      </c>
      <c r="B21" s="20" t="s">
        <v>16</v>
      </c>
      <c r="C21" s="17"/>
      <c r="D21" s="21">
        <v>9453328.0700000003</v>
      </c>
      <c r="E21" s="22">
        <v>8012870.1799999997</v>
      </c>
      <c r="F21" s="4"/>
      <c r="G21" s="4"/>
    </row>
    <row r="22" spans="1:7" ht="26.25" customHeight="1" thickBot="1">
      <c r="A22" s="19">
        <v>752</v>
      </c>
      <c r="B22" s="20" t="s">
        <v>17</v>
      </c>
      <c r="C22" s="17"/>
      <c r="D22" s="21">
        <v>0</v>
      </c>
      <c r="E22" s="22">
        <v>0</v>
      </c>
      <c r="G22" s="4"/>
    </row>
    <row r="23" spans="1:7" ht="26.25" customHeight="1" thickBot="1">
      <c r="A23" s="19">
        <v>753</v>
      </c>
      <c r="B23" s="20" t="s">
        <v>18</v>
      </c>
      <c r="C23" s="17"/>
      <c r="D23" s="21">
        <v>0</v>
      </c>
      <c r="E23" s="22">
        <v>0</v>
      </c>
      <c r="G23" s="4"/>
    </row>
    <row r="24" spans="1:7" ht="26.25" customHeight="1" thickBot="1">
      <c r="A24" s="19">
        <v>754</v>
      </c>
      <c r="B24" s="20" t="s">
        <v>19</v>
      </c>
      <c r="C24" s="17"/>
      <c r="D24" s="21">
        <v>0</v>
      </c>
      <c r="E24" s="22">
        <v>0</v>
      </c>
      <c r="G24" s="4"/>
    </row>
    <row r="25" spans="1:7" ht="26.25" customHeight="1" thickBot="1">
      <c r="A25" s="23">
        <v>755</v>
      </c>
      <c r="B25" s="24" t="s">
        <v>20</v>
      </c>
      <c r="C25" s="25"/>
      <c r="D25" s="21">
        <v>-5523734.1899999995</v>
      </c>
      <c r="E25" s="26">
        <v>-3838930.2399999998</v>
      </c>
      <c r="G25" s="4"/>
    </row>
    <row r="26" spans="1:7" ht="26.25" customHeight="1" thickBot="1">
      <c r="A26" s="19">
        <v>756</v>
      </c>
      <c r="B26" s="20" t="s">
        <v>21</v>
      </c>
      <c r="C26" s="17"/>
      <c r="D26" s="21">
        <v>-1014106.9099999999</v>
      </c>
      <c r="E26" s="22">
        <v>-559805.87000000011</v>
      </c>
      <c r="G26" s="4"/>
    </row>
    <row r="27" spans="1:7" ht="26.25" customHeight="1" thickBot="1">
      <c r="A27" s="19">
        <v>757</v>
      </c>
      <c r="B27" s="20" t="s">
        <v>22</v>
      </c>
      <c r="C27" s="17"/>
      <c r="D27" s="21">
        <v>0</v>
      </c>
      <c r="E27" s="22">
        <v>0</v>
      </c>
      <c r="G27" s="4"/>
    </row>
    <row r="28" spans="1:7" ht="26.25" customHeight="1" thickBot="1">
      <c r="A28" s="19">
        <v>758</v>
      </c>
      <c r="B28" s="20" t="s">
        <v>23</v>
      </c>
      <c r="C28" s="17"/>
      <c r="D28" s="21">
        <v>2752292.05</v>
      </c>
      <c r="E28" s="22">
        <v>1724543.28</v>
      </c>
      <c r="G28" s="4"/>
    </row>
    <row r="29" spans="1:7" ht="26.25" customHeight="1" thickBot="1">
      <c r="A29" s="15"/>
      <c r="B29" s="16" t="s">
        <v>24</v>
      </c>
      <c r="C29" s="17"/>
      <c r="D29" s="18">
        <v>150745.10999999999</v>
      </c>
      <c r="E29" s="18">
        <v>1589941.96</v>
      </c>
      <c r="G29" s="4"/>
    </row>
    <row r="30" spans="1:7" ht="26.25" customHeight="1" thickBot="1">
      <c r="A30" s="19">
        <v>760</v>
      </c>
      <c r="B30" s="20" t="s">
        <v>25</v>
      </c>
      <c r="C30" s="17"/>
      <c r="D30" s="21">
        <v>149935.69999999998</v>
      </c>
      <c r="E30" s="22">
        <v>1586170.8499999999</v>
      </c>
      <c r="G30" s="4"/>
    </row>
    <row r="31" spans="1:7" ht="26.25" customHeight="1" thickBot="1">
      <c r="A31" s="19">
        <v>764</v>
      </c>
      <c r="B31" s="20" t="s">
        <v>26</v>
      </c>
      <c r="C31" s="17"/>
      <c r="D31" s="21">
        <v>0</v>
      </c>
      <c r="E31" s="22">
        <v>0</v>
      </c>
      <c r="G31" s="4"/>
    </row>
    <row r="32" spans="1:7" ht="26.25" customHeight="1" thickBot="1">
      <c r="A32" s="19">
        <v>768</v>
      </c>
      <c r="B32" s="20" t="s">
        <v>27</v>
      </c>
      <c r="C32" s="17"/>
      <c r="D32" s="21">
        <v>774.39</v>
      </c>
      <c r="E32" s="22">
        <v>0</v>
      </c>
      <c r="G32" s="4"/>
    </row>
    <row r="33" spans="1:7" ht="26.25" customHeight="1" thickBot="1">
      <c r="A33" s="19">
        <v>769</v>
      </c>
      <c r="B33" s="20" t="s">
        <v>28</v>
      </c>
      <c r="C33" s="17"/>
      <c r="D33" s="21">
        <v>35.020000000000003</v>
      </c>
      <c r="E33" s="22">
        <v>3771.11</v>
      </c>
      <c r="G33" s="4"/>
    </row>
    <row r="34" spans="1:7" ht="26.25" customHeight="1" thickBot="1">
      <c r="A34" s="15"/>
      <c r="B34" s="16" t="s">
        <v>29</v>
      </c>
      <c r="C34" s="17"/>
      <c r="D34" s="18">
        <v>3318482.8399999994</v>
      </c>
      <c r="E34" s="18">
        <v>3392109.0900000003</v>
      </c>
      <c r="G34" s="4"/>
    </row>
    <row r="35" spans="1:7" ht="26.25" customHeight="1" thickBot="1">
      <c r="A35" s="15"/>
      <c r="B35" s="16" t="s">
        <v>30</v>
      </c>
      <c r="C35" s="17"/>
      <c r="D35" s="18">
        <v>2914153.0999999992</v>
      </c>
      <c r="E35" s="18">
        <v>3103161.8200000003</v>
      </c>
      <c r="G35" s="4"/>
    </row>
    <row r="36" spans="1:7" ht="26.25" customHeight="1" thickBot="1">
      <c r="A36" s="19">
        <v>400</v>
      </c>
      <c r="B36" s="20" t="s">
        <v>31</v>
      </c>
      <c r="C36" s="17"/>
      <c r="D36" s="21">
        <v>3688544.32</v>
      </c>
      <c r="E36" s="22">
        <v>3142736.99</v>
      </c>
      <c r="G36" s="4"/>
    </row>
    <row r="37" spans="1:7" ht="26.25" customHeight="1" thickBot="1">
      <c r="A37" s="15"/>
      <c r="B37" s="20" t="s">
        <v>32</v>
      </c>
      <c r="C37" s="17"/>
      <c r="D37" s="21">
        <v>322756.72999999992</v>
      </c>
      <c r="E37" s="22">
        <v>283858.73999999993</v>
      </c>
      <c r="G37" s="4"/>
    </row>
    <row r="38" spans="1:7" ht="26.25" customHeight="1" thickBot="1">
      <c r="A38" s="19">
        <v>402</v>
      </c>
      <c r="B38" s="20" t="s">
        <v>33</v>
      </c>
      <c r="C38" s="17"/>
      <c r="D38" s="21">
        <v>-73528.160000000003</v>
      </c>
      <c r="E38" s="22">
        <v>-53599.43</v>
      </c>
      <c r="G38" s="4"/>
    </row>
    <row r="39" spans="1:7" ht="26.25" customHeight="1" thickBot="1">
      <c r="A39" s="27">
        <v>403</v>
      </c>
      <c r="B39" s="28" t="s">
        <v>34</v>
      </c>
      <c r="C39" s="29"/>
      <c r="D39" s="21">
        <v>0</v>
      </c>
      <c r="E39" s="30">
        <v>0</v>
      </c>
      <c r="G39" s="4"/>
    </row>
    <row r="40" spans="1:7" ht="26.25" customHeight="1" thickBot="1">
      <c r="A40" s="23">
        <v>404</v>
      </c>
      <c r="B40" s="24" t="s">
        <v>35</v>
      </c>
      <c r="C40" s="25"/>
      <c r="D40" s="21">
        <v>440085.72</v>
      </c>
      <c r="E40" s="26">
        <v>887035.19</v>
      </c>
      <c r="G40" s="4"/>
    </row>
    <row r="41" spans="1:7" ht="26.25" customHeight="1" thickBot="1">
      <c r="A41" s="19">
        <v>405</v>
      </c>
      <c r="B41" s="20" t="s">
        <v>36</v>
      </c>
      <c r="C41" s="17"/>
      <c r="D41" s="21">
        <v>-646458.94999999995</v>
      </c>
      <c r="E41" s="22">
        <v>209697.81999999995</v>
      </c>
      <c r="G41" s="4"/>
    </row>
    <row r="42" spans="1:7" ht="26.25" customHeight="1" thickBot="1">
      <c r="A42" s="27">
        <v>406</v>
      </c>
      <c r="B42" s="28" t="s">
        <v>37</v>
      </c>
      <c r="C42" s="29"/>
      <c r="D42" s="21">
        <v>-910350.66999999993</v>
      </c>
      <c r="E42" s="30">
        <v>-1492479.77</v>
      </c>
      <c r="G42" s="4"/>
    </row>
    <row r="43" spans="1:7" ht="26.25" customHeight="1" thickBot="1">
      <c r="A43" s="23">
        <v>407</v>
      </c>
      <c r="B43" s="31" t="s">
        <v>38</v>
      </c>
      <c r="C43" s="32"/>
      <c r="D43" s="21">
        <v>0</v>
      </c>
      <c r="E43" s="33">
        <v>0</v>
      </c>
      <c r="G43" s="4"/>
    </row>
    <row r="44" spans="1:7" ht="26.25" customHeight="1" thickBot="1">
      <c r="A44" s="23">
        <v>408</v>
      </c>
      <c r="B44" s="24" t="s">
        <v>39</v>
      </c>
      <c r="C44" s="25"/>
      <c r="D44" s="21">
        <v>0</v>
      </c>
      <c r="E44" s="34">
        <v>0</v>
      </c>
      <c r="G44" s="4"/>
    </row>
    <row r="45" spans="1:7" ht="26.25" customHeight="1" thickBot="1">
      <c r="A45" s="19">
        <v>409</v>
      </c>
      <c r="B45" s="20" t="s">
        <v>40</v>
      </c>
      <c r="C45" s="17"/>
      <c r="D45" s="21">
        <v>93104.110000000015</v>
      </c>
      <c r="E45" s="22">
        <v>125912.28</v>
      </c>
      <c r="G45" s="4"/>
    </row>
    <row r="46" spans="1:7" ht="26.25" customHeight="1" thickBot="1">
      <c r="A46" s="15"/>
      <c r="B46" s="16" t="s">
        <v>41</v>
      </c>
      <c r="C46" s="17"/>
      <c r="D46" s="18">
        <v>-12118.400000000001</v>
      </c>
      <c r="E46" s="18">
        <v>0</v>
      </c>
      <c r="G46" s="4"/>
    </row>
    <row r="47" spans="1:7" ht="26.25" customHeight="1" thickBot="1">
      <c r="A47" s="19" t="s">
        <v>42</v>
      </c>
      <c r="B47" s="20" t="s">
        <v>43</v>
      </c>
      <c r="C47" s="17"/>
      <c r="D47" s="21">
        <v>-12118.400000000001</v>
      </c>
      <c r="E47" s="22">
        <v>0</v>
      </c>
      <c r="G47" s="4"/>
    </row>
    <row r="48" spans="1:7" ht="26.25" customHeight="1" thickBot="1">
      <c r="A48" s="35">
        <v>412413414</v>
      </c>
      <c r="B48" s="20" t="s">
        <v>44</v>
      </c>
      <c r="C48" s="17"/>
      <c r="D48" s="21">
        <v>0</v>
      </c>
      <c r="E48" s="22">
        <v>0</v>
      </c>
      <c r="G48" s="4"/>
    </row>
    <row r="49" spans="1:7" ht="26.25" customHeight="1" thickBot="1">
      <c r="A49" s="19">
        <v>415</v>
      </c>
      <c r="B49" s="20" t="s">
        <v>45</v>
      </c>
      <c r="C49" s="17"/>
      <c r="D49" s="21">
        <v>0</v>
      </c>
      <c r="E49" s="22">
        <v>0</v>
      </c>
      <c r="G49" s="4"/>
    </row>
    <row r="50" spans="1:7" ht="26.25" customHeight="1" thickBot="1">
      <c r="A50" s="35">
        <v>416417</v>
      </c>
      <c r="B50" s="20" t="s">
        <v>46</v>
      </c>
      <c r="C50" s="17"/>
      <c r="D50" s="21">
        <v>0</v>
      </c>
      <c r="E50" s="36">
        <v>0</v>
      </c>
      <c r="G50" s="4"/>
    </row>
    <row r="51" spans="1:7" ht="26.25" customHeight="1" thickBot="1">
      <c r="A51" s="35">
        <v>418419</v>
      </c>
      <c r="B51" s="20" t="s">
        <v>47</v>
      </c>
      <c r="C51" s="17"/>
      <c r="D51" s="21">
        <v>0</v>
      </c>
      <c r="E51" s="22">
        <v>0</v>
      </c>
      <c r="G51" s="4"/>
    </row>
    <row r="52" spans="1:7" ht="26.25" customHeight="1" thickBot="1">
      <c r="A52" s="15"/>
      <c r="B52" s="16" t="s">
        <v>48</v>
      </c>
      <c r="C52" s="17"/>
      <c r="D52" s="18">
        <v>416448.13999999996</v>
      </c>
      <c r="E52" s="18">
        <v>288947.27</v>
      </c>
      <c r="G52" s="4"/>
    </row>
    <row r="53" spans="1:7" ht="26.25" customHeight="1" thickBot="1">
      <c r="A53" s="19">
        <v>420</v>
      </c>
      <c r="B53" s="20" t="s">
        <v>49</v>
      </c>
      <c r="C53" s="17"/>
      <c r="D53" s="21">
        <v>30200</v>
      </c>
      <c r="E53" s="22">
        <v>8100</v>
      </c>
      <c r="G53" s="4"/>
    </row>
    <row r="54" spans="1:7" ht="26.25" customHeight="1" thickBot="1">
      <c r="A54" s="19">
        <v>421</v>
      </c>
      <c r="B54" s="20" t="s">
        <v>50</v>
      </c>
      <c r="C54" s="17"/>
      <c r="D54" s="21">
        <v>9303.24</v>
      </c>
      <c r="E54" s="22">
        <v>12261.86</v>
      </c>
      <c r="G54" s="4"/>
    </row>
    <row r="55" spans="1:7" ht="26.25" customHeight="1" thickBot="1">
      <c r="A55" s="19">
        <v>422</v>
      </c>
      <c r="B55" s="20" t="s">
        <v>51</v>
      </c>
      <c r="C55" s="17"/>
      <c r="D55" s="21">
        <v>139691.34</v>
      </c>
      <c r="E55" s="22">
        <v>126299.85</v>
      </c>
      <c r="G55" s="4"/>
    </row>
    <row r="56" spans="1:7" ht="26.25" customHeight="1" thickBot="1">
      <c r="A56" s="19">
        <v>423</v>
      </c>
      <c r="B56" s="20" t="s">
        <v>52</v>
      </c>
      <c r="C56" s="17"/>
      <c r="D56" s="21">
        <v>76037.759999999995</v>
      </c>
      <c r="E56" s="22">
        <v>73981.23</v>
      </c>
      <c r="G56" s="4"/>
    </row>
    <row r="57" spans="1:7" ht="26.25" customHeight="1" thickBot="1">
      <c r="A57" s="19">
        <v>424</v>
      </c>
      <c r="B57" s="20" t="s">
        <v>53</v>
      </c>
      <c r="C57" s="17"/>
      <c r="D57" s="21">
        <v>161215.79999999999</v>
      </c>
      <c r="E57" s="22">
        <v>68304.33</v>
      </c>
      <c r="G57" s="4"/>
    </row>
    <row r="58" spans="1:7" ht="26.25" customHeight="1" thickBot="1">
      <c r="A58" s="19">
        <v>429</v>
      </c>
      <c r="B58" s="20" t="s">
        <v>54</v>
      </c>
      <c r="C58" s="17"/>
      <c r="D58" s="21">
        <v>0</v>
      </c>
      <c r="E58" s="36">
        <v>0</v>
      </c>
      <c r="G58" s="4"/>
    </row>
    <row r="59" spans="1:7" ht="26.25" customHeight="1" thickBot="1">
      <c r="A59" s="37">
        <v>460</v>
      </c>
      <c r="B59" s="28" t="s">
        <v>55</v>
      </c>
      <c r="C59" s="29"/>
      <c r="D59" s="21">
        <v>0</v>
      </c>
      <c r="E59" s="38">
        <v>0</v>
      </c>
      <c r="G59" s="4"/>
    </row>
    <row r="60" spans="1:7" ht="26.25" customHeight="1" thickBot="1">
      <c r="A60" s="23">
        <v>463</v>
      </c>
      <c r="B60" s="31" t="s">
        <v>56</v>
      </c>
      <c r="C60" s="32"/>
      <c r="D60" s="21">
        <v>0</v>
      </c>
      <c r="E60" s="39">
        <v>0</v>
      </c>
      <c r="G60" s="4"/>
    </row>
    <row r="61" spans="1:7" ht="26.25" customHeight="1" thickBot="1">
      <c r="A61" s="35">
        <v>462469</v>
      </c>
      <c r="B61" s="20" t="s">
        <v>57</v>
      </c>
      <c r="C61" s="17"/>
      <c r="D61" s="21">
        <v>0</v>
      </c>
      <c r="E61" s="36">
        <v>0</v>
      </c>
      <c r="G61" s="4"/>
    </row>
    <row r="62" spans="1:7" ht="26.25" customHeight="1" thickBot="1">
      <c r="A62" s="40"/>
      <c r="B62" s="41" t="s">
        <v>58</v>
      </c>
      <c r="C62" s="25"/>
      <c r="D62" s="42">
        <v>2500041.2900000014</v>
      </c>
      <c r="E62" s="42">
        <v>3536510.2199999993</v>
      </c>
      <c r="G62" s="4"/>
    </row>
    <row r="63" spans="1:7" ht="26.25" customHeight="1" thickBot="1">
      <c r="A63" s="15"/>
      <c r="B63" s="16" t="s">
        <v>59</v>
      </c>
      <c r="C63" s="17"/>
      <c r="D63" s="18">
        <v>1937379.8500000008</v>
      </c>
      <c r="E63" s="18">
        <v>2503194.4199999995</v>
      </c>
      <c r="G63" s="4"/>
    </row>
    <row r="64" spans="1:7" ht="26.25" customHeight="1" thickBot="1">
      <c r="A64" s="15"/>
      <c r="B64" s="16" t="s">
        <v>60</v>
      </c>
      <c r="C64" s="17"/>
      <c r="D64" s="18">
        <v>1637672.5700000003</v>
      </c>
      <c r="E64" s="22">
        <v>1833624.5899999999</v>
      </c>
      <c r="G64" s="4"/>
    </row>
    <row r="65" spans="1:7" ht="26.25" customHeight="1" thickBot="1">
      <c r="A65" s="15"/>
      <c r="B65" s="16" t="s">
        <v>61</v>
      </c>
      <c r="C65" s="17"/>
      <c r="D65" s="18">
        <v>220198.18</v>
      </c>
      <c r="E65" s="22">
        <v>59410.739999999962</v>
      </c>
      <c r="G65" s="4"/>
    </row>
    <row r="66" spans="1:7" ht="26.25" customHeight="1" thickBot="1">
      <c r="A66" s="15"/>
      <c r="B66" s="16" t="s">
        <v>62</v>
      </c>
      <c r="C66" s="17"/>
      <c r="D66" s="18">
        <v>55918.77</v>
      </c>
      <c r="E66" s="22">
        <v>57287.360000000001</v>
      </c>
      <c r="G66" s="4"/>
    </row>
    <row r="67" spans="1:7" ht="26.25" customHeight="1" thickBot="1">
      <c r="A67" s="15"/>
      <c r="B67" s="16" t="s">
        <v>63</v>
      </c>
      <c r="C67" s="17"/>
      <c r="D67" s="18">
        <v>611880.87</v>
      </c>
      <c r="E67" s="21">
        <v>469015.11000000004</v>
      </c>
      <c r="G67" s="4"/>
    </row>
    <row r="68" spans="1:7" ht="26.25" customHeight="1" thickBot="1">
      <c r="A68" s="15"/>
      <c r="B68" s="20" t="s">
        <v>64</v>
      </c>
      <c r="C68" s="17"/>
      <c r="D68" s="21">
        <v>287515.46000000002</v>
      </c>
      <c r="E68" s="22">
        <v>284178.15000000002</v>
      </c>
      <c r="G68" s="4"/>
    </row>
    <row r="69" spans="1:7" ht="26.25" customHeight="1" thickBot="1">
      <c r="A69" s="15"/>
      <c r="B69" s="20" t="s">
        <v>65</v>
      </c>
      <c r="C69" s="17"/>
      <c r="D69" s="21">
        <v>171258.36</v>
      </c>
      <c r="E69" s="22">
        <v>180486.15</v>
      </c>
      <c r="G69" s="4"/>
    </row>
    <row r="70" spans="1:7" ht="26.25" customHeight="1" thickBot="1">
      <c r="A70" s="15"/>
      <c r="B70" s="20" t="s">
        <v>66</v>
      </c>
      <c r="C70" s="17"/>
      <c r="D70" s="21">
        <v>153107.04999999999</v>
      </c>
      <c r="E70" s="22">
        <v>4350.8100000000004</v>
      </c>
      <c r="G70" s="4"/>
    </row>
    <row r="71" spans="1:7" ht="26.25" customHeight="1" thickBot="1">
      <c r="A71" s="15"/>
      <c r="B71" s="16" t="s">
        <v>67</v>
      </c>
      <c r="C71" s="17"/>
      <c r="D71" s="18">
        <v>14591.24</v>
      </c>
      <c r="E71" s="21">
        <v>13222.53</v>
      </c>
      <c r="G71" s="4"/>
    </row>
    <row r="72" spans="1:7" ht="26.25" customHeight="1" thickBot="1">
      <c r="A72" s="15"/>
      <c r="B72" s="20" t="s">
        <v>68</v>
      </c>
      <c r="C72" s="17"/>
      <c r="D72" s="21">
        <v>14591.24</v>
      </c>
      <c r="E72" s="22">
        <v>13222.53</v>
      </c>
      <c r="G72" s="4"/>
    </row>
    <row r="73" spans="1:7" ht="26.25" customHeight="1" thickBot="1">
      <c r="A73" s="15"/>
      <c r="B73" s="20" t="s">
        <v>69</v>
      </c>
      <c r="C73" s="17"/>
      <c r="D73" s="21">
        <v>0</v>
      </c>
      <c r="E73" s="36">
        <v>0</v>
      </c>
      <c r="G73" s="4"/>
    </row>
    <row r="74" spans="1:7" ht="26.25" customHeight="1" thickBot="1">
      <c r="A74" s="15"/>
      <c r="B74" s="20" t="s">
        <v>70</v>
      </c>
      <c r="C74" s="17"/>
      <c r="D74" s="21">
        <v>0</v>
      </c>
      <c r="E74" s="36">
        <v>0</v>
      </c>
      <c r="G74" s="4"/>
    </row>
    <row r="75" spans="1:7" ht="26.25" customHeight="1" thickBot="1">
      <c r="A75" s="15"/>
      <c r="B75" s="20" t="s">
        <v>71</v>
      </c>
      <c r="C75" s="17"/>
      <c r="D75" s="21">
        <v>0</v>
      </c>
      <c r="E75" s="36">
        <v>0</v>
      </c>
      <c r="G75" s="4"/>
    </row>
    <row r="76" spans="1:7" ht="26.25" customHeight="1" thickBot="1">
      <c r="A76" s="15"/>
      <c r="B76" s="16" t="s">
        <v>72</v>
      </c>
      <c r="C76" s="17"/>
      <c r="D76" s="18">
        <v>298552.2</v>
      </c>
      <c r="E76" s="21">
        <v>156294.26</v>
      </c>
      <c r="G76" s="4"/>
    </row>
    <row r="77" spans="1:7" ht="26.25" customHeight="1" thickBot="1">
      <c r="A77" s="15"/>
      <c r="B77" s="20" t="s">
        <v>73</v>
      </c>
      <c r="C77" s="17"/>
      <c r="D77" s="21">
        <v>41230.14</v>
      </c>
      <c r="E77" s="22">
        <v>54785.01</v>
      </c>
      <c r="G77" s="4"/>
    </row>
    <row r="78" spans="1:7" ht="26.25" customHeight="1" thickBot="1">
      <c r="A78" s="15"/>
      <c r="B78" s="20" t="s">
        <v>74</v>
      </c>
      <c r="C78" s="17"/>
      <c r="D78" s="21">
        <v>4922.2</v>
      </c>
      <c r="E78" s="22">
        <v>11807.91</v>
      </c>
      <c r="G78" s="4"/>
    </row>
    <row r="79" spans="1:7" ht="26.25" customHeight="1" thickBot="1">
      <c r="A79" s="15"/>
      <c r="B79" s="20" t="s">
        <v>75</v>
      </c>
      <c r="C79" s="17"/>
      <c r="D79" s="21">
        <v>10245.200000000001</v>
      </c>
      <c r="E79" s="22">
        <v>10846.49</v>
      </c>
      <c r="G79" s="4"/>
    </row>
    <row r="80" spans="1:7" ht="26.25" customHeight="1" thickBot="1">
      <c r="A80" s="15"/>
      <c r="B80" s="20" t="s">
        <v>76</v>
      </c>
      <c r="C80" s="17"/>
      <c r="D80" s="21">
        <v>18456.36</v>
      </c>
      <c r="E80" s="22">
        <v>13610.96</v>
      </c>
      <c r="G80" s="4"/>
    </row>
    <row r="81" spans="1:7" ht="26.25" customHeight="1" thickBot="1">
      <c r="A81" s="15"/>
      <c r="B81" s="20" t="s">
        <v>77</v>
      </c>
      <c r="C81" s="17"/>
      <c r="D81" s="21">
        <v>192035.53</v>
      </c>
      <c r="E81" s="22">
        <v>27793.33</v>
      </c>
      <c r="G81" s="4"/>
    </row>
    <row r="82" spans="1:7" ht="26.25" customHeight="1" thickBot="1">
      <c r="A82" s="15"/>
      <c r="B82" s="20" t="s">
        <v>78</v>
      </c>
      <c r="C82" s="17"/>
      <c r="D82" s="21">
        <v>31662.77</v>
      </c>
      <c r="E82" s="22">
        <v>37450.559999999998</v>
      </c>
      <c r="G82" s="4"/>
    </row>
    <row r="83" spans="1:7" ht="26.25" customHeight="1" thickBot="1">
      <c r="A83" s="15"/>
      <c r="B83" s="16" t="s">
        <v>79</v>
      </c>
      <c r="C83" s="17"/>
      <c r="D83" s="18">
        <v>46447.37</v>
      </c>
      <c r="E83" s="22">
        <v>33161.31</v>
      </c>
      <c r="G83" s="4"/>
    </row>
    <row r="84" spans="1:7" ht="26.25" customHeight="1" thickBot="1">
      <c r="A84" s="19">
        <v>706</v>
      </c>
      <c r="B84" s="16" t="s">
        <v>80</v>
      </c>
      <c r="C84" s="17"/>
      <c r="D84" s="21">
        <v>507484.99000000005</v>
      </c>
      <c r="E84" s="43">
        <v>0</v>
      </c>
      <c r="G84" s="4"/>
    </row>
    <row r="85" spans="1:7" ht="26.25" customHeight="1" thickBot="1">
      <c r="A85" s="15"/>
      <c r="B85" s="16" t="s">
        <v>81</v>
      </c>
      <c r="C85" s="17"/>
      <c r="D85" s="18">
        <v>562661.44000000064</v>
      </c>
      <c r="E85" s="18">
        <v>1033315.7999999998</v>
      </c>
      <c r="G85" s="4"/>
    </row>
    <row r="86" spans="1:7" ht="26.25" customHeight="1" thickBot="1">
      <c r="A86" s="15"/>
      <c r="B86" s="16" t="s">
        <v>82</v>
      </c>
      <c r="C86" s="17"/>
      <c r="D86" s="18">
        <v>185115.95</v>
      </c>
      <c r="E86" s="18">
        <v>-702339.31</v>
      </c>
      <c r="G86" s="4"/>
    </row>
    <row r="87" spans="1:7" ht="26.25" customHeight="1" thickBot="1">
      <c r="A87" s="44"/>
      <c r="B87" s="45" t="s">
        <v>83</v>
      </c>
      <c r="C87" s="29"/>
      <c r="D87" s="18">
        <v>224103.45</v>
      </c>
      <c r="E87" s="46">
        <v>294532.69</v>
      </c>
      <c r="G87" s="4"/>
    </row>
    <row r="88" spans="1:7" ht="26.25" customHeight="1" thickBot="1">
      <c r="A88" s="23">
        <v>770</v>
      </c>
      <c r="B88" s="31" t="s">
        <v>84</v>
      </c>
      <c r="C88" s="32"/>
      <c r="D88" s="21">
        <v>180230.6</v>
      </c>
      <c r="E88" s="47">
        <v>233595.93</v>
      </c>
      <c r="G88" s="4"/>
    </row>
    <row r="89" spans="1:7" ht="26.25" customHeight="1" thickBot="1">
      <c r="A89" s="23">
        <v>771</v>
      </c>
      <c r="B89" s="24" t="s">
        <v>85</v>
      </c>
      <c r="C89" s="25"/>
      <c r="D89" s="21">
        <v>0</v>
      </c>
      <c r="E89" s="34">
        <v>0</v>
      </c>
      <c r="G89" s="4"/>
    </row>
    <row r="90" spans="1:7" ht="26.25" customHeight="1" thickBot="1">
      <c r="A90" s="19">
        <v>772</v>
      </c>
      <c r="B90" s="20" t="s">
        <v>86</v>
      </c>
      <c r="C90" s="17"/>
      <c r="D90" s="21">
        <v>10927.32</v>
      </c>
      <c r="E90" s="48">
        <v>30238.61</v>
      </c>
      <c r="G90" s="4"/>
    </row>
    <row r="91" spans="1:7" ht="26.25" customHeight="1" thickBot="1">
      <c r="A91" s="19">
        <v>774</v>
      </c>
      <c r="B91" s="20" t="s">
        <v>87</v>
      </c>
      <c r="C91" s="17"/>
      <c r="D91" s="21">
        <v>0</v>
      </c>
      <c r="E91" s="48">
        <v>0</v>
      </c>
      <c r="G91" s="4"/>
    </row>
    <row r="92" spans="1:7" ht="26.25" customHeight="1" thickBot="1">
      <c r="A92" s="37">
        <v>775</v>
      </c>
      <c r="B92" s="49" t="s">
        <v>88</v>
      </c>
      <c r="C92" s="50"/>
      <c r="D92" s="21">
        <v>0</v>
      </c>
      <c r="E92" s="51">
        <v>0</v>
      </c>
      <c r="G92" s="4"/>
    </row>
    <row r="93" spans="1:7" ht="26.25" customHeight="1" thickBot="1">
      <c r="A93" s="23" t="s">
        <v>89</v>
      </c>
      <c r="B93" s="52" t="s">
        <v>90</v>
      </c>
      <c r="C93" s="25"/>
      <c r="D93" s="21">
        <v>32945.53</v>
      </c>
      <c r="E93" s="53">
        <v>30698.15</v>
      </c>
      <c r="G93" s="4"/>
    </row>
    <row r="94" spans="1:7" ht="26.25" customHeight="1" thickBot="1">
      <c r="A94" s="15"/>
      <c r="B94" s="16" t="s">
        <v>91</v>
      </c>
      <c r="C94" s="17"/>
      <c r="D94" s="18">
        <v>49571.38</v>
      </c>
      <c r="E94" s="18">
        <v>83220.12</v>
      </c>
      <c r="G94" s="4"/>
    </row>
    <row r="95" spans="1:7" ht="26.25" customHeight="1" thickBot="1">
      <c r="A95" s="19">
        <v>730</v>
      </c>
      <c r="B95" s="20" t="s">
        <v>92</v>
      </c>
      <c r="C95" s="17"/>
      <c r="D95" s="21">
        <v>39947.919999999998</v>
      </c>
      <c r="E95" s="22">
        <v>70319.579999999987</v>
      </c>
      <c r="G95" s="4"/>
    </row>
    <row r="96" spans="1:7" ht="26.25" customHeight="1" thickBot="1">
      <c r="A96" s="19">
        <v>732</v>
      </c>
      <c r="B96" s="20" t="s">
        <v>93</v>
      </c>
      <c r="C96" s="17"/>
      <c r="D96" s="21">
        <v>0</v>
      </c>
      <c r="E96" s="22">
        <v>0</v>
      </c>
      <c r="G96" s="4"/>
    </row>
    <row r="97" spans="1:7" ht="26.25" customHeight="1" thickBot="1">
      <c r="A97" s="19">
        <v>734</v>
      </c>
      <c r="B97" s="20" t="s">
        <v>94</v>
      </c>
      <c r="C97" s="17"/>
      <c r="D97" s="21">
        <v>0</v>
      </c>
      <c r="E97" s="22">
        <v>19.02</v>
      </c>
      <c r="G97" s="4"/>
    </row>
    <row r="98" spans="1:7" ht="26.25" customHeight="1" thickBot="1">
      <c r="A98" s="19">
        <v>735</v>
      </c>
      <c r="B98" s="20" t="s">
        <v>95</v>
      </c>
      <c r="C98" s="17"/>
      <c r="D98" s="21">
        <v>0</v>
      </c>
      <c r="E98" s="22">
        <v>1233.7</v>
      </c>
      <c r="G98" s="4"/>
    </row>
    <row r="99" spans="1:7" ht="26.25" customHeight="1" thickBot="1">
      <c r="A99" s="37" t="s">
        <v>96</v>
      </c>
      <c r="B99" s="28" t="s">
        <v>97</v>
      </c>
      <c r="C99" s="29"/>
      <c r="D99" s="21">
        <v>0</v>
      </c>
      <c r="E99" s="30">
        <v>0</v>
      </c>
      <c r="G99" s="4"/>
    </row>
    <row r="100" spans="1:7" ht="26.25" customHeight="1" thickBot="1">
      <c r="A100" s="23" t="s">
        <v>98</v>
      </c>
      <c r="B100" s="24" t="s">
        <v>99</v>
      </c>
      <c r="C100" s="25"/>
      <c r="D100" s="21">
        <v>9623.4599999999991</v>
      </c>
      <c r="E100" s="26">
        <v>11647.82</v>
      </c>
      <c r="G100" s="4"/>
    </row>
    <row r="101" spans="1:7" ht="39" customHeight="1" thickBot="1">
      <c r="A101" s="15"/>
      <c r="B101" s="54" t="s">
        <v>100</v>
      </c>
      <c r="C101" s="17"/>
      <c r="D101" s="18">
        <v>174532.07</v>
      </c>
      <c r="E101" s="18">
        <v>211312.57</v>
      </c>
      <c r="G101" s="4"/>
    </row>
    <row r="102" spans="1:7" ht="26.25" customHeight="1" thickBot="1">
      <c r="A102" s="15"/>
      <c r="B102" s="16" t="s">
        <v>101</v>
      </c>
      <c r="C102" s="17"/>
      <c r="D102" s="18">
        <v>43772.13</v>
      </c>
      <c r="E102" s="18">
        <v>151674.85</v>
      </c>
      <c r="G102" s="4"/>
    </row>
    <row r="103" spans="1:7" ht="26.25" customHeight="1" thickBot="1">
      <c r="A103" s="19">
        <v>770</v>
      </c>
      <c r="B103" s="20" t="s">
        <v>102</v>
      </c>
      <c r="C103" s="17"/>
      <c r="D103" s="21">
        <v>9865.2099999999991</v>
      </c>
      <c r="E103" s="43">
        <v>14010.05</v>
      </c>
      <c r="G103" s="4"/>
    </row>
    <row r="104" spans="1:7" ht="26.25" customHeight="1" thickBot="1">
      <c r="A104" s="19">
        <v>772</v>
      </c>
      <c r="B104" s="20" t="s">
        <v>103</v>
      </c>
      <c r="C104" s="17"/>
      <c r="D104" s="21">
        <v>0</v>
      </c>
      <c r="E104" s="36">
        <v>0</v>
      </c>
      <c r="G104" s="4"/>
    </row>
    <row r="105" spans="1:7" ht="26.25" customHeight="1" thickBot="1">
      <c r="A105" s="19">
        <v>771.774</v>
      </c>
      <c r="B105" s="20" t="s">
        <v>104</v>
      </c>
      <c r="C105" s="17"/>
      <c r="D105" s="21">
        <v>0</v>
      </c>
      <c r="E105" s="36">
        <v>0</v>
      </c>
      <c r="G105" s="4"/>
    </row>
    <row r="106" spans="1:7" ht="26.25" customHeight="1" thickBot="1">
      <c r="A106" s="19">
        <v>773</v>
      </c>
      <c r="B106" s="20" t="s">
        <v>105</v>
      </c>
      <c r="C106" s="17"/>
      <c r="D106" s="21">
        <v>0</v>
      </c>
      <c r="E106" s="43">
        <v>0</v>
      </c>
      <c r="G106" s="4"/>
    </row>
    <row r="107" spans="1:7" ht="26.25" customHeight="1" thickBot="1">
      <c r="A107" s="19" t="s">
        <v>106</v>
      </c>
      <c r="B107" s="20" t="s">
        <v>107</v>
      </c>
      <c r="C107" s="17"/>
      <c r="D107" s="21">
        <v>0</v>
      </c>
      <c r="E107" s="36">
        <v>0</v>
      </c>
      <c r="G107" s="4"/>
    </row>
    <row r="108" spans="1:7" ht="26.25" customHeight="1" thickBot="1">
      <c r="A108" s="35">
        <v>780781782</v>
      </c>
      <c r="B108" s="20" t="s">
        <v>108</v>
      </c>
      <c r="C108" s="17"/>
      <c r="D108" s="21">
        <v>0</v>
      </c>
      <c r="E108" s="36">
        <v>0</v>
      </c>
      <c r="G108" s="4"/>
    </row>
    <row r="109" spans="1:7" ht="26.25" customHeight="1" thickBot="1">
      <c r="A109" s="23" t="s">
        <v>109</v>
      </c>
      <c r="B109" s="52" t="s">
        <v>110</v>
      </c>
      <c r="C109" s="25"/>
      <c r="D109" s="21">
        <v>33906.92</v>
      </c>
      <c r="E109" s="55">
        <v>137664.80000000002</v>
      </c>
      <c r="G109" s="4"/>
    </row>
    <row r="110" spans="1:7" ht="37.5" customHeight="1" thickBot="1">
      <c r="A110" s="40"/>
      <c r="B110" s="56" t="s">
        <v>111</v>
      </c>
      <c r="C110" s="25"/>
      <c r="D110" s="42">
        <v>33188.25</v>
      </c>
      <c r="E110" s="42">
        <v>1065326.73</v>
      </c>
      <c r="G110" s="4"/>
    </row>
    <row r="111" spans="1:7" ht="26.25" customHeight="1" thickBot="1">
      <c r="A111" s="19">
        <v>730</v>
      </c>
      <c r="B111" s="20" t="s">
        <v>112</v>
      </c>
      <c r="C111" s="17"/>
      <c r="D111" s="21">
        <v>9289.4399999999987</v>
      </c>
      <c r="E111" s="22">
        <v>8580.5399999999991</v>
      </c>
      <c r="G111" s="4"/>
    </row>
    <row r="112" spans="1:7" ht="26.25" customHeight="1" thickBot="1">
      <c r="A112" s="19">
        <v>732</v>
      </c>
      <c r="B112" s="20" t="s">
        <v>113</v>
      </c>
      <c r="C112" s="17"/>
      <c r="D112" s="21">
        <v>0</v>
      </c>
      <c r="E112" s="22">
        <v>1000000</v>
      </c>
      <c r="G112" s="4"/>
    </row>
    <row r="113" spans="1:7" ht="26.25" customHeight="1" thickBot="1">
      <c r="A113" s="19">
        <v>734</v>
      </c>
      <c r="B113" s="20" t="s">
        <v>114</v>
      </c>
      <c r="C113" s="17"/>
      <c r="D113" s="21">
        <v>0</v>
      </c>
      <c r="E113" s="22">
        <v>0</v>
      </c>
      <c r="G113" s="4"/>
    </row>
    <row r="114" spans="1:7" ht="26.25" customHeight="1" thickBot="1">
      <c r="A114" s="23" t="s">
        <v>115</v>
      </c>
      <c r="B114" s="28" t="s">
        <v>116</v>
      </c>
      <c r="C114" s="29"/>
      <c r="D114" s="21">
        <v>23898.81</v>
      </c>
      <c r="E114" s="30">
        <v>56746.189999999995</v>
      </c>
      <c r="G114" s="4"/>
    </row>
    <row r="115" spans="1:7" ht="26.25" customHeight="1" thickBot="1">
      <c r="A115" s="37" t="s">
        <v>117</v>
      </c>
      <c r="B115" s="28" t="s">
        <v>118</v>
      </c>
      <c r="C115" s="29"/>
      <c r="D115" s="21">
        <v>0</v>
      </c>
      <c r="E115" s="30">
        <v>0</v>
      </c>
      <c r="G115" s="4"/>
    </row>
    <row r="116" spans="1:7" ht="26.25" customHeight="1" thickBot="1">
      <c r="A116" s="23" t="s">
        <v>119</v>
      </c>
      <c r="B116" s="31" t="s">
        <v>120</v>
      </c>
      <c r="C116" s="32"/>
      <c r="D116" s="21">
        <v>0</v>
      </c>
      <c r="E116" s="33">
        <v>0</v>
      </c>
      <c r="G116" s="4"/>
    </row>
    <row r="117" spans="1:7" ht="26.25" customHeight="1" thickBot="1">
      <c r="A117" s="19">
        <v>748.74900000000002</v>
      </c>
      <c r="B117" s="20" t="s">
        <v>121</v>
      </c>
      <c r="C117" s="17"/>
      <c r="D117" s="21">
        <v>0</v>
      </c>
      <c r="E117" s="22">
        <v>0</v>
      </c>
      <c r="G117" s="4"/>
    </row>
    <row r="118" spans="1:7" ht="38.25" customHeight="1" thickBot="1">
      <c r="A118" s="40"/>
      <c r="B118" s="56" t="s">
        <v>122</v>
      </c>
      <c r="C118" s="25"/>
      <c r="D118" s="42">
        <v>10583.879999999997</v>
      </c>
      <c r="E118" s="42">
        <v>-913651.88</v>
      </c>
      <c r="G118" s="4"/>
    </row>
    <row r="119" spans="1:7" ht="38.25" customHeight="1" thickBot="1">
      <c r="A119" s="15"/>
      <c r="B119" s="16" t="s">
        <v>123</v>
      </c>
      <c r="C119" s="17"/>
      <c r="D119" s="18">
        <v>747777.3900000006</v>
      </c>
      <c r="E119" s="18">
        <v>330976.48999999976</v>
      </c>
      <c r="G119" s="4"/>
    </row>
    <row r="120" spans="1:7" ht="26.25" customHeight="1" thickBot="1">
      <c r="A120" s="15"/>
      <c r="B120" s="16" t="s">
        <v>124</v>
      </c>
      <c r="C120" s="17"/>
      <c r="D120" s="18"/>
      <c r="E120" s="22"/>
      <c r="G120" s="4"/>
    </row>
    <row r="121" spans="1:7" ht="26.25" customHeight="1" thickBot="1">
      <c r="A121" s="19">
        <v>820</v>
      </c>
      <c r="B121" s="20" t="s">
        <v>125</v>
      </c>
      <c r="C121" s="17"/>
      <c r="D121" s="18">
        <v>67299.929999999993</v>
      </c>
      <c r="E121" s="22"/>
      <c r="G121" s="4"/>
    </row>
    <row r="122" spans="1:7" ht="26.25" customHeight="1" thickBot="1">
      <c r="A122" s="19">
        <v>823</v>
      </c>
      <c r="B122" s="20" t="s">
        <v>126</v>
      </c>
      <c r="C122" s="17"/>
      <c r="D122" s="18"/>
      <c r="E122" s="22"/>
      <c r="F122" s="4"/>
      <c r="G122" s="4"/>
    </row>
    <row r="123" spans="1:7" ht="26.25" customHeight="1" thickBot="1">
      <c r="A123" s="15"/>
      <c r="B123" s="16" t="s">
        <v>127</v>
      </c>
      <c r="C123" s="17"/>
      <c r="D123" s="18">
        <v>680477.46000000066</v>
      </c>
      <c r="E123" s="18">
        <v>330976.48999999976</v>
      </c>
      <c r="F123" s="58"/>
      <c r="G123" s="4"/>
    </row>
    <row r="124" spans="1:7" ht="26.25" customHeight="1" thickBot="1">
      <c r="A124" s="15"/>
      <c r="B124" s="16" t="s">
        <v>128</v>
      </c>
      <c r="C124" s="17"/>
      <c r="D124" s="21"/>
      <c r="E124" s="36"/>
      <c r="F124" s="59"/>
      <c r="G124" s="4"/>
    </row>
    <row r="125" spans="1:7" ht="26.25" customHeight="1" thickBot="1">
      <c r="A125" s="23" t="s">
        <v>129</v>
      </c>
      <c r="B125" s="24" t="s">
        <v>130</v>
      </c>
      <c r="C125" s="25"/>
      <c r="D125" s="26"/>
      <c r="E125" s="34"/>
      <c r="G125" s="4"/>
    </row>
    <row r="126" spans="1:7" ht="26.25" customHeight="1" thickBot="1">
      <c r="A126" s="15"/>
      <c r="B126" s="16" t="s">
        <v>131</v>
      </c>
      <c r="C126" s="17"/>
      <c r="D126" s="21"/>
      <c r="E126" s="36"/>
      <c r="G126" s="4"/>
    </row>
    <row r="128" spans="1:7">
      <c r="A128" s="6"/>
    </row>
    <row r="129" spans="1:6" ht="15.75">
      <c r="A129" s="60" t="s">
        <v>132</v>
      </c>
      <c r="B129" s="174" t="s">
        <v>133</v>
      </c>
      <c r="C129" s="174"/>
      <c r="D129" s="174"/>
      <c r="E129" s="61" t="s">
        <v>134</v>
      </c>
    </row>
    <row r="130" spans="1:6" ht="15.75">
      <c r="A130" s="62" t="str">
        <f>+'[3]Bilans stanja'!A124</f>
        <v>Datum: 21.04.2020.godina</v>
      </c>
      <c r="B130" s="63"/>
      <c r="C130" s="63"/>
      <c r="D130" s="5" t="s">
        <v>135</v>
      </c>
      <c r="E130" s="63"/>
    </row>
    <row r="131" spans="1:6" ht="15.75">
      <c r="A131" s="64"/>
      <c r="B131" s="63"/>
      <c r="C131" s="63"/>
      <c r="D131" s="65"/>
      <c r="E131" s="63"/>
    </row>
    <row r="132" spans="1:6" ht="15.75">
      <c r="A132" s="64"/>
      <c r="B132" s="63"/>
      <c r="C132" s="63"/>
      <c r="D132" s="65"/>
      <c r="E132" s="63"/>
    </row>
    <row r="133" spans="1:6" ht="15.75">
      <c r="A133" s="64"/>
      <c r="B133" s="63"/>
      <c r="C133" s="63"/>
      <c r="D133" s="65"/>
      <c r="E133" s="63"/>
    </row>
    <row r="134" spans="1:6" ht="15.75">
      <c r="A134" s="66"/>
      <c r="B134" s="63"/>
      <c r="C134" s="63"/>
      <c r="D134" s="65"/>
      <c r="E134" s="63"/>
    </row>
    <row r="135" spans="1:6" ht="15.75">
      <c r="A135" s="175" t="s">
        <v>136</v>
      </c>
      <c r="B135" s="67"/>
      <c r="C135" s="63"/>
      <c r="D135" s="177" t="s">
        <v>137</v>
      </c>
      <c r="E135" s="178"/>
    </row>
    <row r="136" spans="1:6" ht="15.75">
      <c r="A136" s="176"/>
      <c r="B136" s="63"/>
      <c r="C136" s="63"/>
      <c r="D136" s="179"/>
      <c r="E136" s="180"/>
    </row>
    <row r="137" spans="1:6">
      <c r="F137" s="57"/>
    </row>
    <row r="138" spans="1:6">
      <c r="F138" s="57"/>
    </row>
    <row r="139" spans="1:6">
      <c r="F139" s="57"/>
    </row>
    <row r="140" spans="1:6">
      <c r="F140" s="57"/>
    </row>
    <row r="141" spans="1:6">
      <c r="F141" s="57"/>
    </row>
    <row r="142" spans="1:6">
      <c r="F142" s="57"/>
    </row>
    <row r="143" spans="1:6">
      <c r="F143" s="57"/>
    </row>
  </sheetData>
  <mergeCells count="9">
    <mergeCell ref="B129:D129"/>
    <mergeCell ref="A135:A136"/>
    <mergeCell ref="D135:E136"/>
    <mergeCell ref="A14:A17"/>
    <mergeCell ref="B14:B17"/>
    <mergeCell ref="C14:C17"/>
    <mergeCell ref="D14:E15"/>
    <mergeCell ref="D16:D17"/>
    <mergeCell ref="E16:E17"/>
  </mergeCells>
  <pageMargins left="0.7" right="0.7" top="0.25" bottom="0.2" header="0.17" footer="0.18"/>
  <pageSetup scale="76" orientation="portrait" r:id="rId1"/>
  <rowBreaks count="3" manualBreakCount="3">
    <brk id="41" max="4" man="1"/>
    <brk id="78" max="4" man="1"/>
    <brk id="112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2137-9083-48D5-94DB-32548B6BE579}">
  <dimension ref="A6:G132"/>
  <sheetViews>
    <sheetView view="pageBreakPreview" topLeftCell="B43" zoomScaleNormal="100" zoomScaleSheetLayoutView="100" workbookViewId="0">
      <selection activeCell="E88" sqref="E88"/>
    </sheetView>
  </sheetViews>
  <sheetFormatPr defaultColWidth="9.140625" defaultRowHeight="15"/>
  <cols>
    <col min="1" max="1" width="27.85546875" style="6" customWidth="1"/>
    <col min="2" max="2" width="42.140625" style="3" customWidth="1"/>
    <col min="3" max="3" width="13.42578125" style="3" customWidth="1"/>
    <col min="4" max="4" width="22.140625" style="4" customWidth="1"/>
    <col min="5" max="5" width="24.42578125" style="72" customWidth="1"/>
    <col min="6" max="6" width="23.140625" style="3" customWidth="1"/>
    <col min="7" max="7" width="18.140625" style="3" customWidth="1"/>
    <col min="8" max="253" width="9.140625" style="3"/>
    <col min="254" max="254" width="27.85546875" style="3" customWidth="1"/>
    <col min="255" max="255" width="42.140625" style="3" customWidth="1"/>
    <col min="256" max="256" width="13.42578125" style="3" customWidth="1"/>
    <col min="257" max="257" width="22.140625" style="3" customWidth="1"/>
    <col min="258" max="258" width="24.42578125" style="3" customWidth="1"/>
    <col min="259" max="259" width="9.140625" style="3"/>
    <col min="260" max="260" width="18.5703125" style="3" bestFit="1" customWidth="1"/>
    <col min="261" max="261" width="23.140625" style="3" customWidth="1"/>
    <col min="262" max="262" width="9.140625" style="3"/>
    <col min="263" max="263" width="18.140625" style="3" customWidth="1"/>
    <col min="264" max="509" width="9.140625" style="3"/>
    <col min="510" max="510" width="27.85546875" style="3" customWidth="1"/>
    <col min="511" max="511" width="42.140625" style="3" customWidth="1"/>
    <col min="512" max="512" width="13.42578125" style="3" customWidth="1"/>
    <col min="513" max="513" width="22.140625" style="3" customWidth="1"/>
    <col min="514" max="514" width="24.42578125" style="3" customWidth="1"/>
    <col min="515" max="515" width="9.140625" style="3"/>
    <col min="516" max="516" width="18.5703125" style="3" bestFit="1" customWidth="1"/>
    <col min="517" max="517" width="23.140625" style="3" customWidth="1"/>
    <col min="518" max="518" width="9.140625" style="3"/>
    <col min="519" max="519" width="18.140625" style="3" customWidth="1"/>
    <col min="520" max="765" width="9.140625" style="3"/>
    <col min="766" max="766" width="27.85546875" style="3" customWidth="1"/>
    <col min="767" max="767" width="42.140625" style="3" customWidth="1"/>
    <col min="768" max="768" width="13.42578125" style="3" customWidth="1"/>
    <col min="769" max="769" width="22.140625" style="3" customWidth="1"/>
    <col min="770" max="770" width="24.42578125" style="3" customWidth="1"/>
    <col min="771" max="771" width="9.140625" style="3"/>
    <col min="772" max="772" width="18.5703125" style="3" bestFit="1" customWidth="1"/>
    <col min="773" max="773" width="23.140625" style="3" customWidth="1"/>
    <col min="774" max="774" width="9.140625" style="3"/>
    <col min="775" max="775" width="18.140625" style="3" customWidth="1"/>
    <col min="776" max="1021" width="9.140625" style="3"/>
    <col min="1022" max="1022" width="27.85546875" style="3" customWidth="1"/>
    <col min="1023" max="1023" width="42.140625" style="3" customWidth="1"/>
    <col min="1024" max="1024" width="13.42578125" style="3" customWidth="1"/>
    <col min="1025" max="1025" width="22.140625" style="3" customWidth="1"/>
    <col min="1026" max="1026" width="24.42578125" style="3" customWidth="1"/>
    <col min="1027" max="1027" width="9.140625" style="3"/>
    <col min="1028" max="1028" width="18.5703125" style="3" bestFit="1" customWidth="1"/>
    <col min="1029" max="1029" width="23.140625" style="3" customWidth="1"/>
    <col min="1030" max="1030" width="9.140625" style="3"/>
    <col min="1031" max="1031" width="18.140625" style="3" customWidth="1"/>
    <col min="1032" max="1277" width="9.140625" style="3"/>
    <col min="1278" max="1278" width="27.85546875" style="3" customWidth="1"/>
    <col min="1279" max="1279" width="42.140625" style="3" customWidth="1"/>
    <col min="1280" max="1280" width="13.42578125" style="3" customWidth="1"/>
    <col min="1281" max="1281" width="22.140625" style="3" customWidth="1"/>
    <col min="1282" max="1282" width="24.42578125" style="3" customWidth="1"/>
    <col min="1283" max="1283" width="9.140625" style="3"/>
    <col min="1284" max="1284" width="18.5703125" style="3" bestFit="1" customWidth="1"/>
    <col min="1285" max="1285" width="23.140625" style="3" customWidth="1"/>
    <col min="1286" max="1286" width="9.140625" style="3"/>
    <col min="1287" max="1287" width="18.140625" style="3" customWidth="1"/>
    <col min="1288" max="1533" width="9.140625" style="3"/>
    <col min="1534" max="1534" width="27.85546875" style="3" customWidth="1"/>
    <col min="1535" max="1535" width="42.140625" style="3" customWidth="1"/>
    <col min="1536" max="1536" width="13.42578125" style="3" customWidth="1"/>
    <col min="1537" max="1537" width="22.140625" style="3" customWidth="1"/>
    <col min="1538" max="1538" width="24.42578125" style="3" customWidth="1"/>
    <col min="1539" max="1539" width="9.140625" style="3"/>
    <col min="1540" max="1540" width="18.5703125" style="3" bestFit="1" customWidth="1"/>
    <col min="1541" max="1541" width="23.140625" style="3" customWidth="1"/>
    <col min="1542" max="1542" width="9.140625" style="3"/>
    <col min="1543" max="1543" width="18.140625" style="3" customWidth="1"/>
    <col min="1544" max="1789" width="9.140625" style="3"/>
    <col min="1790" max="1790" width="27.85546875" style="3" customWidth="1"/>
    <col min="1791" max="1791" width="42.140625" style="3" customWidth="1"/>
    <col min="1792" max="1792" width="13.42578125" style="3" customWidth="1"/>
    <col min="1793" max="1793" width="22.140625" style="3" customWidth="1"/>
    <col min="1794" max="1794" width="24.42578125" style="3" customWidth="1"/>
    <col min="1795" max="1795" width="9.140625" style="3"/>
    <col min="1796" max="1796" width="18.5703125" style="3" bestFit="1" customWidth="1"/>
    <col min="1797" max="1797" width="23.140625" style="3" customWidth="1"/>
    <col min="1798" max="1798" width="9.140625" style="3"/>
    <col min="1799" max="1799" width="18.140625" style="3" customWidth="1"/>
    <col min="1800" max="2045" width="9.140625" style="3"/>
    <col min="2046" max="2046" width="27.85546875" style="3" customWidth="1"/>
    <col min="2047" max="2047" width="42.140625" style="3" customWidth="1"/>
    <col min="2048" max="2048" width="13.42578125" style="3" customWidth="1"/>
    <col min="2049" max="2049" width="22.140625" style="3" customWidth="1"/>
    <col min="2050" max="2050" width="24.42578125" style="3" customWidth="1"/>
    <col min="2051" max="2051" width="9.140625" style="3"/>
    <col min="2052" max="2052" width="18.5703125" style="3" bestFit="1" customWidth="1"/>
    <col min="2053" max="2053" width="23.140625" style="3" customWidth="1"/>
    <col min="2054" max="2054" width="9.140625" style="3"/>
    <col min="2055" max="2055" width="18.140625" style="3" customWidth="1"/>
    <col min="2056" max="2301" width="9.140625" style="3"/>
    <col min="2302" max="2302" width="27.85546875" style="3" customWidth="1"/>
    <col min="2303" max="2303" width="42.140625" style="3" customWidth="1"/>
    <col min="2304" max="2304" width="13.42578125" style="3" customWidth="1"/>
    <col min="2305" max="2305" width="22.140625" style="3" customWidth="1"/>
    <col min="2306" max="2306" width="24.42578125" style="3" customWidth="1"/>
    <col min="2307" max="2307" width="9.140625" style="3"/>
    <col min="2308" max="2308" width="18.5703125" style="3" bestFit="1" customWidth="1"/>
    <col min="2309" max="2309" width="23.140625" style="3" customWidth="1"/>
    <col min="2310" max="2310" width="9.140625" style="3"/>
    <col min="2311" max="2311" width="18.140625" style="3" customWidth="1"/>
    <col min="2312" max="2557" width="9.140625" style="3"/>
    <col min="2558" max="2558" width="27.85546875" style="3" customWidth="1"/>
    <col min="2559" max="2559" width="42.140625" style="3" customWidth="1"/>
    <col min="2560" max="2560" width="13.42578125" style="3" customWidth="1"/>
    <col min="2561" max="2561" width="22.140625" style="3" customWidth="1"/>
    <col min="2562" max="2562" width="24.42578125" style="3" customWidth="1"/>
    <col min="2563" max="2563" width="9.140625" style="3"/>
    <col min="2564" max="2564" width="18.5703125" style="3" bestFit="1" customWidth="1"/>
    <col min="2565" max="2565" width="23.140625" style="3" customWidth="1"/>
    <col min="2566" max="2566" width="9.140625" style="3"/>
    <col min="2567" max="2567" width="18.140625" style="3" customWidth="1"/>
    <col min="2568" max="2813" width="9.140625" style="3"/>
    <col min="2814" max="2814" width="27.85546875" style="3" customWidth="1"/>
    <col min="2815" max="2815" width="42.140625" style="3" customWidth="1"/>
    <col min="2816" max="2816" width="13.42578125" style="3" customWidth="1"/>
    <col min="2817" max="2817" width="22.140625" style="3" customWidth="1"/>
    <col min="2818" max="2818" width="24.42578125" style="3" customWidth="1"/>
    <col min="2819" max="2819" width="9.140625" style="3"/>
    <col min="2820" max="2820" width="18.5703125" style="3" bestFit="1" customWidth="1"/>
    <col min="2821" max="2821" width="23.140625" style="3" customWidth="1"/>
    <col min="2822" max="2822" width="9.140625" style="3"/>
    <col min="2823" max="2823" width="18.140625" style="3" customWidth="1"/>
    <col min="2824" max="3069" width="9.140625" style="3"/>
    <col min="3070" max="3070" width="27.85546875" style="3" customWidth="1"/>
    <col min="3071" max="3071" width="42.140625" style="3" customWidth="1"/>
    <col min="3072" max="3072" width="13.42578125" style="3" customWidth="1"/>
    <col min="3073" max="3073" width="22.140625" style="3" customWidth="1"/>
    <col min="3074" max="3074" width="24.42578125" style="3" customWidth="1"/>
    <col min="3075" max="3075" width="9.140625" style="3"/>
    <col min="3076" max="3076" width="18.5703125" style="3" bestFit="1" customWidth="1"/>
    <col min="3077" max="3077" width="23.140625" style="3" customWidth="1"/>
    <col min="3078" max="3078" width="9.140625" style="3"/>
    <col min="3079" max="3079" width="18.140625" style="3" customWidth="1"/>
    <col min="3080" max="3325" width="9.140625" style="3"/>
    <col min="3326" max="3326" width="27.85546875" style="3" customWidth="1"/>
    <col min="3327" max="3327" width="42.140625" style="3" customWidth="1"/>
    <col min="3328" max="3328" width="13.42578125" style="3" customWidth="1"/>
    <col min="3329" max="3329" width="22.140625" style="3" customWidth="1"/>
    <col min="3330" max="3330" width="24.42578125" style="3" customWidth="1"/>
    <col min="3331" max="3331" width="9.140625" style="3"/>
    <col min="3332" max="3332" width="18.5703125" style="3" bestFit="1" customWidth="1"/>
    <col min="3333" max="3333" width="23.140625" style="3" customWidth="1"/>
    <col min="3334" max="3334" width="9.140625" style="3"/>
    <col min="3335" max="3335" width="18.140625" style="3" customWidth="1"/>
    <col min="3336" max="3581" width="9.140625" style="3"/>
    <col min="3582" max="3582" width="27.85546875" style="3" customWidth="1"/>
    <col min="3583" max="3583" width="42.140625" style="3" customWidth="1"/>
    <col min="3584" max="3584" width="13.42578125" style="3" customWidth="1"/>
    <col min="3585" max="3585" width="22.140625" style="3" customWidth="1"/>
    <col min="3586" max="3586" width="24.42578125" style="3" customWidth="1"/>
    <col min="3587" max="3587" width="9.140625" style="3"/>
    <col min="3588" max="3588" width="18.5703125" style="3" bestFit="1" customWidth="1"/>
    <col min="3589" max="3589" width="23.140625" style="3" customWidth="1"/>
    <col min="3590" max="3590" width="9.140625" style="3"/>
    <col min="3591" max="3591" width="18.140625" style="3" customWidth="1"/>
    <col min="3592" max="3837" width="9.140625" style="3"/>
    <col min="3838" max="3838" width="27.85546875" style="3" customWidth="1"/>
    <col min="3839" max="3839" width="42.140625" style="3" customWidth="1"/>
    <col min="3840" max="3840" width="13.42578125" style="3" customWidth="1"/>
    <col min="3841" max="3841" width="22.140625" style="3" customWidth="1"/>
    <col min="3842" max="3842" width="24.42578125" style="3" customWidth="1"/>
    <col min="3843" max="3843" width="9.140625" style="3"/>
    <col min="3844" max="3844" width="18.5703125" style="3" bestFit="1" customWidth="1"/>
    <col min="3845" max="3845" width="23.140625" style="3" customWidth="1"/>
    <col min="3846" max="3846" width="9.140625" style="3"/>
    <col min="3847" max="3847" width="18.140625" style="3" customWidth="1"/>
    <col min="3848" max="4093" width="9.140625" style="3"/>
    <col min="4094" max="4094" width="27.85546875" style="3" customWidth="1"/>
    <col min="4095" max="4095" width="42.140625" style="3" customWidth="1"/>
    <col min="4096" max="4096" width="13.42578125" style="3" customWidth="1"/>
    <col min="4097" max="4097" width="22.140625" style="3" customWidth="1"/>
    <col min="4098" max="4098" width="24.42578125" style="3" customWidth="1"/>
    <col min="4099" max="4099" width="9.140625" style="3"/>
    <col min="4100" max="4100" width="18.5703125" style="3" bestFit="1" customWidth="1"/>
    <col min="4101" max="4101" width="23.140625" style="3" customWidth="1"/>
    <col min="4102" max="4102" width="9.140625" style="3"/>
    <col min="4103" max="4103" width="18.140625" style="3" customWidth="1"/>
    <col min="4104" max="4349" width="9.140625" style="3"/>
    <col min="4350" max="4350" width="27.85546875" style="3" customWidth="1"/>
    <col min="4351" max="4351" width="42.140625" style="3" customWidth="1"/>
    <col min="4352" max="4352" width="13.42578125" style="3" customWidth="1"/>
    <col min="4353" max="4353" width="22.140625" style="3" customWidth="1"/>
    <col min="4354" max="4354" width="24.42578125" style="3" customWidth="1"/>
    <col min="4355" max="4355" width="9.140625" style="3"/>
    <col min="4356" max="4356" width="18.5703125" style="3" bestFit="1" customWidth="1"/>
    <col min="4357" max="4357" width="23.140625" style="3" customWidth="1"/>
    <col min="4358" max="4358" width="9.140625" style="3"/>
    <col min="4359" max="4359" width="18.140625" style="3" customWidth="1"/>
    <col min="4360" max="4605" width="9.140625" style="3"/>
    <col min="4606" max="4606" width="27.85546875" style="3" customWidth="1"/>
    <col min="4607" max="4607" width="42.140625" style="3" customWidth="1"/>
    <col min="4608" max="4608" width="13.42578125" style="3" customWidth="1"/>
    <col min="4609" max="4609" width="22.140625" style="3" customWidth="1"/>
    <col min="4610" max="4610" width="24.42578125" style="3" customWidth="1"/>
    <col min="4611" max="4611" width="9.140625" style="3"/>
    <col min="4612" max="4612" width="18.5703125" style="3" bestFit="1" customWidth="1"/>
    <col min="4613" max="4613" width="23.140625" style="3" customWidth="1"/>
    <col min="4614" max="4614" width="9.140625" style="3"/>
    <col min="4615" max="4615" width="18.140625" style="3" customWidth="1"/>
    <col min="4616" max="4861" width="9.140625" style="3"/>
    <col min="4862" max="4862" width="27.85546875" style="3" customWidth="1"/>
    <col min="4863" max="4863" width="42.140625" style="3" customWidth="1"/>
    <col min="4864" max="4864" width="13.42578125" style="3" customWidth="1"/>
    <col min="4865" max="4865" width="22.140625" style="3" customWidth="1"/>
    <col min="4866" max="4866" width="24.42578125" style="3" customWidth="1"/>
    <col min="4867" max="4867" width="9.140625" style="3"/>
    <col min="4868" max="4868" width="18.5703125" style="3" bestFit="1" customWidth="1"/>
    <col min="4869" max="4869" width="23.140625" style="3" customWidth="1"/>
    <col min="4870" max="4870" width="9.140625" style="3"/>
    <col min="4871" max="4871" width="18.140625" style="3" customWidth="1"/>
    <col min="4872" max="5117" width="9.140625" style="3"/>
    <col min="5118" max="5118" width="27.85546875" style="3" customWidth="1"/>
    <col min="5119" max="5119" width="42.140625" style="3" customWidth="1"/>
    <col min="5120" max="5120" width="13.42578125" style="3" customWidth="1"/>
    <col min="5121" max="5121" width="22.140625" style="3" customWidth="1"/>
    <col min="5122" max="5122" width="24.42578125" style="3" customWidth="1"/>
    <col min="5123" max="5123" width="9.140625" style="3"/>
    <col min="5124" max="5124" width="18.5703125" style="3" bestFit="1" customWidth="1"/>
    <col min="5125" max="5125" width="23.140625" style="3" customWidth="1"/>
    <col min="5126" max="5126" width="9.140625" style="3"/>
    <col min="5127" max="5127" width="18.140625" style="3" customWidth="1"/>
    <col min="5128" max="5373" width="9.140625" style="3"/>
    <col min="5374" max="5374" width="27.85546875" style="3" customWidth="1"/>
    <col min="5375" max="5375" width="42.140625" style="3" customWidth="1"/>
    <col min="5376" max="5376" width="13.42578125" style="3" customWidth="1"/>
    <col min="5377" max="5377" width="22.140625" style="3" customWidth="1"/>
    <col min="5378" max="5378" width="24.42578125" style="3" customWidth="1"/>
    <col min="5379" max="5379" width="9.140625" style="3"/>
    <col min="5380" max="5380" width="18.5703125" style="3" bestFit="1" customWidth="1"/>
    <col min="5381" max="5381" width="23.140625" style="3" customWidth="1"/>
    <col min="5382" max="5382" width="9.140625" style="3"/>
    <col min="5383" max="5383" width="18.140625" style="3" customWidth="1"/>
    <col min="5384" max="5629" width="9.140625" style="3"/>
    <col min="5630" max="5630" width="27.85546875" style="3" customWidth="1"/>
    <col min="5631" max="5631" width="42.140625" style="3" customWidth="1"/>
    <col min="5632" max="5632" width="13.42578125" style="3" customWidth="1"/>
    <col min="5633" max="5633" width="22.140625" style="3" customWidth="1"/>
    <col min="5634" max="5634" width="24.42578125" style="3" customWidth="1"/>
    <col min="5635" max="5635" width="9.140625" style="3"/>
    <col min="5636" max="5636" width="18.5703125" style="3" bestFit="1" customWidth="1"/>
    <col min="5637" max="5637" width="23.140625" style="3" customWidth="1"/>
    <col min="5638" max="5638" width="9.140625" style="3"/>
    <col min="5639" max="5639" width="18.140625" style="3" customWidth="1"/>
    <col min="5640" max="5885" width="9.140625" style="3"/>
    <col min="5886" max="5886" width="27.85546875" style="3" customWidth="1"/>
    <col min="5887" max="5887" width="42.140625" style="3" customWidth="1"/>
    <col min="5888" max="5888" width="13.42578125" style="3" customWidth="1"/>
    <col min="5889" max="5889" width="22.140625" style="3" customWidth="1"/>
    <col min="5890" max="5890" width="24.42578125" style="3" customWidth="1"/>
    <col min="5891" max="5891" width="9.140625" style="3"/>
    <col min="5892" max="5892" width="18.5703125" style="3" bestFit="1" customWidth="1"/>
    <col min="5893" max="5893" width="23.140625" style="3" customWidth="1"/>
    <col min="5894" max="5894" width="9.140625" style="3"/>
    <col min="5895" max="5895" width="18.140625" style="3" customWidth="1"/>
    <col min="5896" max="6141" width="9.140625" style="3"/>
    <col min="6142" max="6142" width="27.85546875" style="3" customWidth="1"/>
    <col min="6143" max="6143" width="42.140625" style="3" customWidth="1"/>
    <col min="6144" max="6144" width="13.42578125" style="3" customWidth="1"/>
    <col min="6145" max="6145" width="22.140625" style="3" customWidth="1"/>
    <col min="6146" max="6146" width="24.42578125" style="3" customWidth="1"/>
    <col min="6147" max="6147" width="9.140625" style="3"/>
    <col min="6148" max="6148" width="18.5703125" style="3" bestFit="1" customWidth="1"/>
    <col min="6149" max="6149" width="23.140625" style="3" customWidth="1"/>
    <col min="6150" max="6150" width="9.140625" style="3"/>
    <col min="6151" max="6151" width="18.140625" style="3" customWidth="1"/>
    <col min="6152" max="6397" width="9.140625" style="3"/>
    <col min="6398" max="6398" width="27.85546875" style="3" customWidth="1"/>
    <col min="6399" max="6399" width="42.140625" style="3" customWidth="1"/>
    <col min="6400" max="6400" width="13.42578125" style="3" customWidth="1"/>
    <col min="6401" max="6401" width="22.140625" style="3" customWidth="1"/>
    <col min="6402" max="6402" width="24.42578125" style="3" customWidth="1"/>
    <col min="6403" max="6403" width="9.140625" style="3"/>
    <col min="6404" max="6404" width="18.5703125" style="3" bestFit="1" customWidth="1"/>
    <col min="6405" max="6405" width="23.140625" style="3" customWidth="1"/>
    <col min="6406" max="6406" width="9.140625" style="3"/>
    <col min="6407" max="6407" width="18.140625" style="3" customWidth="1"/>
    <col min="6408" max="6653" width="9.140625" style="3"/>
    <col min="6654" max="6654" width="27.85546875" style="3" customWidth="1"/>
    <col min="6655" max="6655" width="42.140625" style="3" customWidth="1"/>
    <col min="6656" max="6656" width="13.42578125" style="3" customWidth="1"/>
    <col min="6657" max="6657" width="22.140625" style="3" customWidth="1"/>
    <col min="6658" max="6658" width="24.42578125" style="3" customWidth="1"/>
    <col min="6659" max="6659" width="9.140625" style="3"/>
    <col min="6660" max="6660" width="18.5703125" style="3" bestFit="1" customWidth="1"/>
    <col min="6661" max="6661" width="23.140625" style="3" customWidth="1"/>
    <col min="6662" max="6662" width="9.140625" style="3"/>
    <col min="6663" max="6663" width="18.140625" style="3" customWidth="1"/>
    <col min="6664" max="6909" width="9.140625" style="3"/>
    <col min="6910" max="6910" width="27.85546875" style="3" customWidth="1"/>
    <col min="6911" max="6911" width="42.140625" style="3" customWidth="1"/>
    <col min="6912" max="6912" width="13.42578125" style="3" customWidth="1"/>
    <col min="6913" max="6913" width="22.140625" style="3" customWidth="1"/>
    <col min="6914" max="6914" width="24.42578125" style="3" customWidth="1"/>
    <col min="6915" max="6915" width="9.140625" style="3"/>
    <col min="6916" max="6916" width="18.5703125" style="3" bestFit="1" customWidth="1"/>
    <col min="6917" max="6917" width="23.140625" style="3" customWidth="1"/>
    <col min="6918" max="6918" width="9.140625" style="3"/>
    <col min="6919" max="6919" width="18.140625" style="3" customWidth="1"/>
    <col min="6920" max="7165" width="9.140625" style="3"/>
    <col min="7166" max="7166" width="27.85546875" style="3" customWidth="1"/>
    <col min="7167" max="7167" width="42.140625" style="3" customWidth="1"/>
    <col min="7168" max="7168" width="13.42578125" style="3" customWidth="1"/>
    <col min="7169" max="7169" width="22.140625" style="3" customWidth="1"/>
    <col min="7170" max="7170" width="24.42578125" style="3" customWidth="1"/>
    <col min="7171" max="7171" width="9.140625" style="3"/>
    <col min="7172" max="7172" width="18.5703125" style="3" bestFit="1" customWidth="1"/>
    <col min="7173" max="7173" width="23.140625" style="3" customWidth="1"/>
    <col min="7174" max="7174" width="9.140625" style="3"/>
    <col min="7175" max="7175" width="18.140625" style="3" customWidth="1"/>
    <col min="7176" max="7421" width="9.140625" style="3"/>
    <col min="7422" max="7422" width="27.85546875" style="3" customWidth="1"/>
    <col min="7423" max="7423" width="42.140625" style="3" customWidth="1"/>
    <col min="7424" max="7424" width="13.42578125" style="3" customWidth="1"/>
    <col min="7425" max="7425" width="22.140625" style="3" customWidth="1"/>
    <col min="7426" max="7426" width="24.42578125" style="3" customWidth="1"/>
    <col min="7427" max="7427" width="9.140625" style="3"/>
    <col min="7428" max="7428" width="18.5703125" style="3" bestFit="1" customWidth="1"/>
    <col min="7429" max="7429" width="23.140625" style="3" customWidth="1"/>
    <col min="7430" max="7430" width="9.140625" style="3"/>
    <col min="7431" max="7431" width="18.140625" style="3" customWidth="1"/>
    <col min="7432" max="7677" width="9.140625" style="3"/>
    <col min="7678" max="7678" width="27.85546875" style="3" customWidth="1"/>
    <col min="7679" max="7679" width="42.140625" style="3" customWidth="1"/>
    <col min="7680" max="7680" width="13.42578125" style="3" customWidth="1"/>
    <col min="7681" max="7681" width="22.140625" style="3" customWidth="1"/>
    <col min="7682" max="7682" width="24.42578125" style="3" customWidth="1"/>
    <col min="7683" max="7683" width="9.140625" style="3"/>
    <col min="7684" max="7684" width="18.5703125" style="3" bestFit="1" customWidth="1"/>
    <col min="7685" max="7685" width="23.140625" style="3" customWidth="1"/>
    <col min="7686" max="7686" width="9.140625" style="3"/>
    <col min="7687" max="7687" width="18.140625" style="3" customWidth="1"/>
    <col min="7688" max="7933" width="9.140625" style="3"/>
    <col min="7934" max="7934" width="27.85546875" style="3" customWidth="1"/>
    <col min="7935" max="7935" width="42.140625" style="3" customWidth="1"/>
    <col min="7936" max="7936" width="13.42578125" style="3" customWidth="1"/>
    <col min="7937" max="7937" width="22.140625" style="3" customWidth="1"/>
    <col min="7938" max="7938" width="24.42578125" style="3" customWidth="1"/>
    <col min="7939" max="7939" width="9.140625" style="3"/>
    <col min="7940" max="7940" width="18.5703125" style="3" bestFit="1" customWidth="1"/>
    <col min="7941" max="7941" width="23.140625" style="3" customWidth="1"/>
    <col min="7942" max="7942" width="9.140625" style="3"/>
    <col min="7943" max="7943" width="18.140625" style="3" customWidth="1"/>
    <col min="7944" max="8189" width="9.140625" style="3"/>
    <col min="8190" max="8190" width="27.85546875" style="3" customWidth="1"/>
    <col min="8191" max="8191" width="42.140625" style="3" customWidth="1"/>
    <col min="8192" max="8192" width="13.42578125" style="3" customWidth="1"/>
    <col min="8193" max="8193" width="22.140625" style="3" customWidth="1"/>
    <col min="8194" max="8194" width="24.42578125" style="3" customWidth="1"/>
    <col min="8195" max="8195" width="9.140625" style="3"/>
    <col min="8196" max="8196" width="18.5703125" style="3" bestFit="1" customWidth="1"/>
    <col min="8197" max="8197" width="23.140625" style="3" customWidth="1"/>
    <col min="8198" max="8198" width="9.140625" style="3"/>
    <col min="8199" max="8199" width="18.140625" style="3" customWidth="1"/>
    <col min="8200" max="8445" width="9.140625" style="3"/>
    <col min="8446" max="8446" width="27.85546875" style="3" customWidth="1"/>
    <col min="8447" max="8447" width="42.140625" style="3" customWidth="1"/>
    <col min="8448" max="8448" width="13.42578125" style="3" customWidth="1"/>
    <col min="8449" max="8449" width="22.140625" style="3" customWidth="1"/>
    <col min="8450" max="8450" width="24.42578125" style="3" customWidth="1"/>
    <col min="8451" max="8451" width="9.140625" style="3"/>
    <col min="8452" max="8452" width="18.5703125" style="3" bestFit="1" customWidth="1"/>
    <col min="8453" max="8453" width="23.140625" style="3" customWidth="1"/>
    <col min="8454" max="8454" width="9.140625" style="3"/>
    <col min="8455" max="8455" width="18.140625" style="3" customWidth="1"/>
    <col min="8456" max="8701" width="9.140625" style="3"/>
    <col min="8702" max="8702" width="27.85546875" style="3" customWidth="1"/>
    <col min="8703" max="8703" width="42.140625" style="3" customWidth="1"/>
    <col min="8704" max="8704" width="13.42578125" style="3" customWidth="1"/>
    <col min="8705" max="8705" width="22.140625" style="3" customWidth="1"/>
    <col min="8706" max="8706" width="24.42578125" style="3" customWidth="1"/>
    <col min="8707" max="8707" width="9.140625" style="3"/>
    <col min="8708" max="8708" width="18.5703125" style="3" bestFit="1" customWidth="1"/>
    <col min="8709" max="8709" width="23.140625" style="3" customWidth="1"/>
    <col min="8710" max="8710" width="9.140625" style="3"/>
    <col min="8711" max="8711" width="18.140625" style="3" customWidth="1"/>
    <col min="8712" max="8957" width="9.140625" style="3"/>
    <col min="8958" max="8958" width="27.85546875" style="3" customWidth="1"/>
    <col min="8959" max="8959" width="42.140625" style="3" customWidth="1"/>
    <col min="8960" max="8960" width="13.42578125" style="3" customWidth="1"/>
    <col min="8961" max="8961" width="22.140625" style="3" customWidth="1"/>
    <col min="8962" max="8962" width="24.42578125" style="3" customWidth="1"/>
    <col min="8963" max="8963" width="9.140625" style="3"/>
    <col min="8964" max="8964" width="18.5703125" style="3" bestFit="1" customWidth="1"/>
    <col min="8965" max="8965" width="23.140625" style="3" customWidth="1"/>
    <col min="8966" max="8966" width="9.140625" style="3"/>
    <col min="8967" max="8967" width="18.140625" style="3" customWidth="1"/>
    <col min="8968" max="9213" width="9.140625" style="3"/>
    <col min="9214" max="9214" width="27.85546875" style="3" customWidth="1"/>
    <col min="9215" max="9215" width="42.140625" style="3" customWidth="1"/>
    <col min="9216" max="9216" width="13.42578125" style="3" customWidth="1"/>
    <col min="9217" max="9217" width="22.140625" style="3" customWidth="1"/>
    <col min="9218" max="9218" width="24.42578125" style="3" customWidth="1"/>
    <col min="9219" max="9219" width="9.140625" style="3"/>
    <col min="9220" max="9220" width="18.5703125" style="3" bestFit="1" customWidth="1"/>
    <col min="9221" max="9221" width="23.140625" style="3" customWidth="1"/>
    <col min="9222" max="9222" width="9.140625" style="3"/>
    <col min="9223" max="9223" width="18.140625" style="3" customWidth="1"/>
    <col min="9224" max="9469" width="9.140625" style="3"/>
    <col min="9470" max="9470" width="27.85546875" style="3" customWidth="1"/>
    <col min="9471" max="9471" width="42.140625" style="3" customWidth="1"/>
    <col min="9472" max="9472" width="13.42578125" style="3" customWidth="1"/>
    <col min="9473" max="9473" width="22.140625" style="3" customWidth="1"/>
    <col min="9474" max="9474" width="24.42578125" style="3" customWidth="1"/>
    <col min="9475" max="9475" width="9.140625" style="3"/>
    <col min="9476" max="9476" width="18.5703125" style="3" bestFit="1" customWidth="1"/>
    <col min="9477" max="9477" width="23.140625" style="3" customWidth="1"/>
    <col min="9478" max="9478" width="9.140625" style="3"/>
    <col min="9479" max="9479" width="18.140625" style="3" customWidth="1"/>
    <col min="9480" max="9725" width="9.140625" style="3"/>
    <col min="9726" max="9726" width="27.85546875" style="3" customWidth="1"/>
    <col min="9727" max="9727" width="42.140625" style="3" customWidth="1"/>
    <col min="9728" max="9728" width="13.42578125" style="3" customWidth="1"/>
    <col min="9729" max="9729" width="22.140625" style="3" customWidth="1"/>
    <col min="9730" max="9730" width="24.42578125" style="3" customWidth="1"/>
    <col min="9731" max="9731" width="9.140625" style="3"/>
    <col min="9732" max="9732" width="18.5703125" style="3" bestFit="1" customWidth="1"/>
    <col min="9733" max="9733" width="23.140625" style="3" customWidth="1"/>
    <col min="9734" max="9734" width="9.140625" style="3"/>
    <col min="9735" max="9735" width="18.140625" style="3" customWidth="1"/>
    <col min="9736" max="9981" width="9.140625" style="3"/>
    <col min="9982" max="9982" width="27.85546875" style="3" customWidth="1"/>
    <col min="9983" max="9983" width="42.140625" style="3" customWidth="1"/>
    <col min="9984" max="9984" width="13.42578125" style="3" customWidth="1"/>
    <col min="9985" max="9985" width="22.140625" style="3" customWidth="1"/>
    <col min="9986" max="9986" width="24.42578125" style="3" customWidth="1"/>
    <col min="9987" max="9987" width="9.140625" style="3"/>
    <col min="9988" max="9988" width="18.5703125" style="3" bestFit="1" customWidth="1"/>
    <col min="9989" max="9989" width="23.140625" style="3" customWidth="1"/>
    <col min="9990" max="9990" width="9.140625" style="3"/>
    <col min="9991" max="9991" width="18.140625" style="3" customWidth="1"/>
    <col min="9992" max="10237" width="9.140625" style="3"/>
    <col min="10238" max="10238" width="27.85546875" style="3" customWidth="1"/>
    <col min="10239" max="10239" width="42.140625" style="3" customWidth="1"/>
    <col min="10240" max="10240" width="13.42578125" style="3" customWidth="1"/>
    <col min="10241" max="10241" width="22.140625" style="3" customWidth="1"/>
    <col min="10242" max="10242" width="24.42578125" style="3" customWidth="1"/>
    <col min="10243" max="10243" width="9.140625" style="3"/>
    <col min="10244" max="10244" width="18.5703125" style="3" bestFit="1" customWidth="1"/>
    <col min="10245" max="10245" width="23.140625" style="3" customWidth="1"/>
    <col min="10246" max="10246" width="9.140625" style="3"/>
    <col min="10247" max="10247" width="18.140625" style="3" customWidth="1"/>
    <col min="10248" max="10493" width="9.140625" style="3"/>
    <col min="10494" max="10494" width="27.85546875" style="3" customWidth="1"/>
    <col min="10495" max="10495" width="42.140625" style="3" customWidth="1"/>
    <col min="10496" max="10496" width="13.42578125" style="3" customWidth="1"/>
    <col min="10497" max="10497" width="22.140625" style="3" customWidth="1"/>
    <col min="10498" max="10498" width="24.42578125" style="3" customWidth="1"/>
    <col min="10499" max="10499" width="9.140625" style="3"/>
    <col min="10500" max="10500" width="18.5703125" style="3" bestFit="1" customWidth="1"/>
    <col min="10501" max="10501" width="23.140625" style="3" customWidth="1"/>
    <col min="10502" max="10502" width="9.140625" style="3"/>
    <col min="10503" max="10503" width="18.140625" style="3" customWidth="1"/>
    <col min="10504" max="10749" width="9.140625" style="3"/>
    <col min="10750" max="10750" width="27.85546875" style="3" customWidth="1"/>
    <col min="10751" max="10751" width="42.140625" style="3" customWidth="1"/>
    <col min="10752" max="10752" width="13.42578125" style="3" customWidth="1"/>
    <col min="10753" max="10753" width="22.140625" style="3" customWidth="1"/>
    <col min="10754" max="10754" width="24.42578125" style="3" customWidth="1"/>
    <col min="10755" max="10755" width="9.140625" style="3"/>
    <col min="10756" max="10756" width="18.5703125" style="3" bestFit="1" customWidth="1"/>
    <col min="10757" max="10757" width="23.140625" style="3" customWidth="1"/>
    <col min="10758" max="10758" width="9.140625" style="3"/>
    <col min="10759" max="10759" width="18.140625" style="3" customWidth="1"/>
    <col min="10760" max="11005" width="9.140625" style="3"/>
    <col min="11006" max="11006" width="27.85546875" style="3" customWidth="1"/>
    <col min="11007" max="11007" width="42.140625" style="3" customWidth="1"/>
    <col min="11008" max="11008" width="13.42578125" style="3" customWidth="1"/>
    <col min="11009" max="11009" width="22.140625" style="3" customWidth="1"/>
    <col min="11010" max="11010" width="24.42578125" style="3" customWidth="1"/>
    <col min="11011" max="11011" width="9.140625" style="3"/>
    <col min="11012" max="11012" width="18.5703125" style="3" bestFit="1" customWidth="1"/>
    <col min="11013" max="11013" width="23.140625" style="3" customWidth="1"/>
    <col min="11014" max="11014" width="9.140625" style="3"/>
    <col min="11015" max="11015" width="18.140625" style="3" customWidth="1"/>
    <col min="11016" max="11261" width="9.140625" style="3"/>
    <col min="11262" max="11262" width="27.85546875" style="3" customWidth="1"/>
    <col min="11263" max="11263" width="42.140625" style="3" customWidth="1"/>
    <col min="11264" max="11264" width="13.42578125" style="3" customWidth="1"/>
    <col min="11265" max="11265" width="22.140625" style="3" customWidth="1"/>
    <col min="11266" max="11266" width="24.42578125" style="3" customWidth="1"/>
    <col min="11267" max="11267" width="9.140625" style="3"/>
    <col min="11268" max="11268" width="18.5703125" style="3" bestFit="1" customWidth="1"/>
    <col min="11269" max="11269" width="23.140625" style="3" customWidth="1"/>
    <col min="11270" max="11270" width="9.140625" style="3"/>
    <col min="11271" max="11271" width="18.140625" style="3" customWidth="1"/>
    <col min="11272" max="11517" width="9.140625" style="3"/>
    <col min="11518" max="11518" width="27.85546875" style="3" customWidth="1"/>
    <col min="11519" max="11519" width="42.140625" style="3" customWidth="1"/>
    <col min="11520" max="11520" width="13.42578125" style="3" customWidth="1"/>
    <col min="11521" max="11521" width="22.140625" style="3" customWidth="1"/>
    <col min="11522" max="11522" width="24.42578125" style="3" customWidth="1"/>
    <col min="11523" max="11523" width="9.140625" style="3"/>
    <col min="11524" max="11524" width="18.5703125" style="3" bestFit="1" customWidth="1"/>
    <col min="11525" max="11525" width="23.140625" style="3" customWidth="1"/>
    <col min="11526" max="11526" width="9.140625" style="3"/>
    <col min="11527" max="11527" width="18.140625" style="3" customWidth="1"/>
    <col min="11528" max="11773" width="9.140625" style="3"/>
    <col min="11774" max="11774" width="27.85546875" style="3" customWidth="1"/>
    <col min="11775" max="11775" width="42.140625" style="3" customWidth="1"/>
    <col min="11776" max="11776" width="13.42578125" style="3" customWidth="1"/>
    <col min="11777" max="11777" width="22.140625" style="3" customWidth="1"/>
    <col min="11778" max="11778" width="24.42578125" style="3" customWidth="1"/>
    <col min="11779" max="11779" width="9.140625" style="3"/>
    <col min="11780" max="11780" width="18.5703125" style="3" bestFit="1" customWidth="1"/>
    <col min="11781" max="11781" width="23.140625" style="3" customWidth="1"/>
    <col min="11782" max="11782" width="9.140625" style="3"/>
    <col min="11783" max="11783" width="18.140625" style="3" customWidth="1"/>
    <col min="11784" max="12029" width="9.140625" style="3"/>
    <col min="12030" max="12030" width="27.85546875" style="3" customWidth="1"/>
    <col min="12031" max="12031" width="42.140625" style="3" customWidth="1"/>
    <col min="12032" max="12032" width="13.42578125" style="3" customWidth="1"/>
    <col min="12033" max="12033" width="22.140625" style="3" customWidth="1"/>
    <col min="12034" max="12034" width="24.42578125" style="3" customWidth="1"/>
    <col min="12035" max="12035" width="9.140625" style="3"/>
    <col min="12036" max="12036" width="18.5703125" style="3" bestFit="1" customWidth="1"/>
    <col min="12037" max="12037" width="23.140625" style="3" customWidth="1"/>
    <col min="12038" max="12038" width="9.140625" style="3"/>
    <col min="12039" max="12039" width="18.140625" style="3" customWidth="1"/>
    <col min="12040" max="12285" width="9.140625" style="3"/>
    <col min="12286" max="12286" width="27.85546875" style="3" customWidth="1"/>
    <col min="12287" max="12287" width="42.140625" style="3" customWidth="1"/>
    <col min="12288" max="12288" width="13.42578125" style="3" customWidth="1"/>
    <col min="12289" max="12289" width="22.140625" style="3" customWidth="1"/>
    <col min="12290" max="12290" width="24.42578125" style="3" customWidth="1"/>
    <col min="12291" max="12291" width="9.140625" style="3"/>
    <col min="12292" max="12292" width="18.5703125" style="3" bestFit="1" customWidth="1"/>
    <col min="12293" max="12293" width="23.140625" style="3" customWidth="1"/>
    <col min="12294" max="12294" width="9.140625" style="3"/>
    <col min="12295" max="12295" width="18.140625" style="3" customWidth="1"/>
    <col min="12296" max="12541" width="9.140625" style="3"/>
    <col min="12542" max="12542" width="27.85546875" style="3" customWidth="1"/>
    <col min="12543" max="12543" width="42.140625" style="3" customWidth="1"/>
    <col min="12544" max="12544" width="13.42578125" style="3" customWidth="1"/>
    <col min="12545" max="12545" width="22.140625" style="3" customWidth="1"/>
    <col min="12546" max="12546" width="24.42578125" style="3" customWidth="1"/>
    <col min="12547" max="12547" width="9.140625" style="3"/>
    <col min="12548" max="12548" width="18.5703125" style="3" bestFit="1" customWidth="1"/>
    <col min="12549" max="12549" width="23.140625" style="3" customWidth="1"/>
    <col min="12550" max="12550" width="9.140625" style="3"/>
    <col min="12551" max="12551" width="18.140625" style="3" customWidth="1"/>
    <col min="12552" max="12797" width="9.140625" style="3"/>
    <col min="12798" max="12798" width="27.85546875" style="3" customWidth="1"/>
    <col min="12799" max="12799" width="42.140625" style="3" customWidth="1"/>
    <col min="12800" max="12800" width="13.42578125" style="3" customWidth="1"/>
    <col min="12801" max="12801" width="22.140625" style="3" customWidth="1"/>
    <col min="12802" max="12802" width="24.42578125" style="3" customWidth="1"/>
    <col min="12803" max="12803" width="9.140625" style="3"/>
    <col min="12804" max="12804" width="18.5703125" style="3" bestFit="1" customWidth="1"/>
    <col min="12805" max="12805" width="23.140625" style="3" customWidth="1"/>
    <col min="12806" max="12806" width="9.140625" style="3"/>
    <col min="12807" max="12807" width="18.140625" style="3" customWidth="1"/>
    <col min="12808" max="13053" width="9.140625" style="3"/>
    <col min="13054" max="13054" width="27.85546875" style="3" customWidth="1"/>
    <col min="13055" max="13055" width="42.140625" style="3" customWidth="1"/>
    <col min="13056" max="13056" width="13.42578125" style="3" customWidth="1"/>
    <col min="13057" max="13057" width="22.140625" style="3" customWidth="1"/>
    <col min="13058" max="13058" width="24.42578125" style="3" customWidth="1"/>
    <col min="13059" max="13059" width="9.140625" style="3"/>
    <col min="13060" max="13060" width="18.5703125" style="3" bestFit="1" customWidth="1"/>
    <col min="13061" max="13061" width="23.140625" style="3" customWidth="1"/>
    <col min="13062" max="13062" width="9.140625" style="3"/>
    <col min="13063" max="13063" width="18.140625" style="3" customWidth="1"/>
    <col min="13064" max="13309" width="9.140625" style="3"/>
    <col min="13310" max="13310" width="27.85546875" style="3" customWidth="1"/>
    <col min="13311" max="13311" width="42.140625" style="3" customWidth="1"/>
    <col min="13312" max="13312" width="13.42578125" style="3" customWidth="1"/>
    <col min="13313" max="13313" width="22.140625" style="3" customWidth="1"/>
    <col min="13314" max="13314" width="24.42578125" style="3" customWidth="1"/>
    <col min="13315" max="13315" width="9.140625" style="3"/>
    <col min="13316" max="13316" width="18.5703125" style="3" bestFit="1" customWidth="1"/>
    <col min="13317" max="13317" width="23.140625" style="3" customWidth="1"/>
    <col min="13318" max="13318" width="9.140625" style="3"/>
    <col min="13319" max="13319" width="18.140625" style="3" customWidth="1"/>
    <col min="13320" max="13565" width="9.140625" style="3"/>
    <col min="13566" max="13566" width="27.85546875" style="3" customWidth="1"/>
    <col min="13567" max="13567" width="42.140625" style="3" customWidth="1"/>
    <col min="13568" max="13568" width="13.42578125" style="3" customWidth="1"/>
    <col min="13569" max="13569" width="22.140625" style="3" customWidth="1"/>
    <col min="13570" max="13570" width="24.42578125" style="3" customWidth="1"/>
    <col min="13571" max="13571" width="9.140625" style="3"/>
    <col min="13572" max="13572" width="18.5703125" style="3" bestFit="1" customWidth="1"/>
    <col min="13573" max="13573" width="23.140625" style="3" customWidth="1"/>
    <col min="13574" max="13574" width="9.140625" style="3"/>
    <col min="13575" max="13575" width="18.140625" style="3" customWidth="1"/>
    <col min="13576" max="13821" width="9.140625" style="3"/>
    <col min="13822" max="13822" width="27.85546875" style="3" customWidth="1"/>
    <col min="13823" max="13823" width="42.140625" style="3" customWidth="1"/>
    <col min="13824" max="13824" width="13.42578125" style="3" customWidth="1"/>
    <col min="13825" max="13825" width="22.140625" style="3" customWidth="1"/>
    <col min="13826" max="13826" width="24.42578125" style="3" customWidth="1"/>
    <col min="13827" max="13827" width="9.140625" style="3"/>
    <col min="13828" max="13828" width="18.5703125" style="3" bestFit="1" customWidth="1"/>
    <col min="13829" max="13829" width="23.140625" style="3" customWidth="1"/>
    <col min="13830" max="13830" width="9.140625" style="3"/>
    <col min="13831" max="13831" width="18.140625" style="3" customWidth="1"/>
    <col min="13832" max="14077" width="9.140625" style="3"/>
    <col min="14078" max="14078" width="27.85546875" style="3" customWidth="1"/>
    <col min="14079" max="14079" width="42.140625" style="3" customWidth="1"/>
    <col min="14080" max="14080" width="13.42578125" style="3" customWidth="1"/>
    <col min="14081" max="14081" width="22.140625" style="3" customWidth="1"/>
    <col min="14082" max="14082" width="24.42578125" style="3" customWidth="1"/>
    <col min="14083" max="14083" width="9.140625" style="3"/>
    <col min="14084" max="14084" width="18.5703125" style="3" bestFit="1" customWidth="1"/>
    <col min="14085" max="14085" width="23.140625" style="3" customWidth="1"/>
    <col min="14086" max="14086" width="9.140625" style="3"/>
    <col min="14087" max="14087" width="18.140625" style="3" customWidth="1"/>
    <col min="14088" max="14333" width="9.140625" style="3"/>
    <col min="14334" max="14334" width="27.85546875" style="3" customWidth="1"/>
    <col min="14335" max="14335" width="42.140625" style="3" customWidth="1"/>
    <col min="14336" max="14336" width="13.42578125" style="3" customWidth="1"/>
    <col min="14337" max="14337" width="22.140625" style="3" customWidth="1"/>
    <col min="14338" max="14338" width="24.42578125" style="3" customWidth="1"/>
    <col min="14339" max="14339" width="9.140625" style="3"/>
    <col min="14340" max="14340" width="18.5703125" style="3" bestFit="1" customWidth="1"/>
    <col min="14341" max="14341" width="23.140625" style="3" customWidth="1"/>
    <col min="14342" max="14342" width="9.140625" style="3"/>
    <col min="14343" max="14343" width="18.140625" style="3" customWidth="1"/>
    <col min="14344" max="14589" width="9.140625" style="3"/>
    <col min="14590" max="14590" width="27.85546875" style="3" customWidth="1"/>
    <col min="14591" max="14591" width="42.140625" style="3" customWidth="1"/>
    <col min="14592" max="14592" width="13.42578125" style="3" customWidth="1"/>
    <col min="14593" max="14593" width="22.140625" style="3" customWidth="1"/>
    <col min="14594" max="14594" width="24.42578125" style="3" customWidth="1"/>
    <col min="14595" max="14595" width="9.140625" style="3"/>
    <col min="14596" max="14596" width="18.5703125" style="3" bestFit="1" customWidth="1"/>
    <col min="14597" max="14597" width="23.140625" style="3" customWidth="1"/>
    <col min="14598" max="14598" width="9.140625" style="3"/>
    <col min="14599" max="14599" width="18.140625" style="3" customWidth="1"/>
    <col min="14600" max="14845" width="9.140625" style="3"/>
    <col min="14846" max="14846" width="27.85546875" style="3" customWidth="1"/>
    <col min="14847" max="14847" width="42.140625" style="3" customWidth="1"/>
    <col min="14848" max="14848" width="13.42578125" style="3" customWidth="1"/>
    <col min="14849" max="14849" width="22.140625" style="3" customWidth="1"/>
    <col min="14850" max="14850" width="24.42578125" style="3" customWidth="1"/>
    <col min="14851" max="14851" width="9.140625" style="3"/>
    <col min="14852" max="14852" width="18.5703125" style="3" bestFit="1" customWidth="1"/>
    <col min="14853" max="14853" width="23.140625" style="3" customWidth="1"/>
    <col min="14854" max="14854" width="9.140625" style="3"/>
    <col min="14855" max="14855" width="18.140625" style="3" customWidth="1"/>
    <col min="14856" max="15101" width="9.140625" style="3"/>
    <col min="15102" max="15102" width="27.85546875" style="3" customWidth="1"/>
    <col min="15103" max="15103" width="42.140625" style="3" customWidth="1"/>
    <col min="15104" max="15104" width="13.42578125" style="3" customWidth="1"/>
    <col min="15105" max="15105" width="22.140625" style="3" customWidth="1"/>
    <col min="15106" max="15106" width="24.42578125" style="3" customWidth="1"/>
    <col min="15107" max="15107" width="9.140625" style="3"/>
    <col min="15108" max="15108" width="18.5703125" style="3" bestFit="1" customWidth="1"/>
    <col min="15109" max="15109" width="23.140625" style="3" customWidth="1"/>
    <col min="15110" max="15110" width="9.140625" style="3"/>
    <col min="15111" max="15111" width="18.140625" style="3" customWidth="1"/>
    <col min="15112" max="15357" width="9.140625" style="3"/>
    <col min="15358" max="15358" width="27.85546875" style="3" customWidth="1"/>
    <col min="15359" max="15359" width="42.140625" style="3" customWidth="1"/>
    <col min="15360" max="15360" width="13.42578125" style="3" customWidth="1"/>
    <col min="15361" max="15361" width="22.140625" style="3" customWidth="1"/>
    <col min="15362" max="15362" width="24.42578125" style="3" customWidth="1"/>
    <col min="15363" max="15363" width="9.140625" style="3"/>
    <col min="15364" max="15364" width="18.5703125" style="3" bestFit="1" customWidth="1"/>
    <col min="15365" max="15365" width="23.140625" style="3" customWidth="1"/>
    <col min="15366" max="15366" width="9.140625" style="3"/>
    <col min="15367" max="15367" width="18.140625" style="3" customWidth="1"/>
    <col min="15368" max="15613" width="9.140625" style="3"/>
    <col min="15614" max="15614" width="27.85546875" style="3" customWidth="1"/>
    <col min="15615" max="15615" width="42.140625" style="3" customWidth="1"/>
    <col min="15616" max="15616" width="13.42578125" style="3" customWidth="1"/>
    <col min="15617" max="15617" width="22.140625" style="3" customWidth="1"/>
    <col min="15618" max="15618" width="24.42578125" style="3" customWidth="1"/>
    <col min="15619" max="15619" width="9.140625" style="3"/>
    <col min="15620" max="15620" width="18.5703125" style="3" bestFit="1" customWidth="1"/>
    <col min="15621" max="15621" width="23.140625" style="3" customWidth="1"/>
    <col min="15622" max="15622" width="9.140625" style="3"/>
    <col min="15623" max="15623" width="18.140625" style="3" customWidth="1"/>
    <col min="15624" max="15869" width="9.140625" style="3"/>
    <col min="15870" max="15870" width="27.85546875" style="3" customWidth="1"/>
    <col min="15871" max="15871" width="42.140625" style="3" customWidth="1"/>
    <col min="15872" max="15872" width="13.42578125" style="3" customWidth="1"/>
    <col min="15873" max="15873" width="22.140625" style="3" customWidth="1"/>
    <col min="15874" max="15874" width="24.42578125" style="3" customWidth="1"/>
    <col min="15875" max="15875" width="9.140625" style="3"/>
    <col min="15876" max="15876" width="18.5703125" style="3" bestFit="1" customWidth="1"/>
    <col min="15877" max="15877" width="23.140625" style="3" customWidth="1"/>
    <col min="15878" max="15878" width="9.140625" style="3"/>
    <col min="15879" max="15879" width="18.140625" style="3" customWidth="1"/>
    <col min="15880" max="16125" width="9.140625" style="3"/>
    <col min="16126" max="16126" width="27.85546875" style="3" customWidth="1"/>
    <col min="16127" max="16127" width="42.140625" style="3" customWidth="1"/>
    <col min="16128" max="16128" width="13.42578125" style="3" customWidth="1"/>
    <col min="16129" max="16129" width="22.140625" style="3" customWidth="1"/>
    <col min="16130" max="16130" width="24.42578125" style="3" customWidth="1"/>
    <col min="16131" max="16131" width="9.140625" style="3"/>
    <col min="16132" max="16132" width="18.5703125" style="3" bestFit="1" customWidth="1"/>
    <col min="16133" max="16133" width="23.140625" style="3" customWidth="1"/>
    <col min="16134" max="16134" width="9.140625" style="3"/>
    <col min="16135" max="16135" width="18.140625" style="3" customWidth="1"/>
    <col min="16136" max="16384" width="9.140625" style="3"/>
  </cols>
  <sheetData>
    <row r="6" spans="1:5" ht="15.75">
      <c r="A6" s="207" t="s">
        <v>138</v>
      </c>
      <c r="B6" s="207"/>
      <c r="C6" s="9"/>
      <c r="E6" s="68" t="s">
        <v>1</v>
      </c>
    </row>
    <row r="7" spans="1:5" ht="15.75">
      <c r="A7" s="1" t="s">
        <v>139</v>
      </c>
      <c r="B7" s="9"/>
      <c r="C7" s="9"/>
      <c r="E7" s="68" t="s">
        <v>3</v>
      </c>
    </row>
    <row r="8" spans="1:5" ht="16.5" customHeight="1">
      <c r="A8" s="1" t="s">
        <v>140</v>
      </c>
      <c r="B8" s="9"/>
      <c r="C8" s="9"/>
      <c r="E8" s="68" t="s">
        <v>141</v>
      </c>
    </row>
    <row r="9" spans="1:5" ht="16.5" customHeight="1">
      <c r="A9" s="1"/>
      <c r="B9" s="69"/>
      <c r="C9" s="9"/>
      <c r="D9" s="5"/>
      <c r="E9" s="70"/>
    </row>
    <row r="10" spans="1:5" ht="16.5" customHeight="1">
      <c r="A10" s="71"/>
      <c r="B10" s="208" t="s">
        <v>142</v>
      </c>
      <c r="C10" s="208"/>
      <c r="D10" s="208"/>
    </row>
    <row r="11" spans="1:5" ht="16.5" customHeight="1">
      <c r="A11" s="71"/>
      <c r="B11" s="69"/>
      <c r="C11" s="9"/>
      <c r="D11" s="5"/>
    </row>
    <row r="12" spans="1:5" ht="16.5" customHeight="1">
      <c r="A12" s="71"/>
      <c r="B12" s="174" t="s">
        <v>143</v>
      </c>
      <c r="C12" s="174"/>
      <c r="D12" s="174"/>
    </row>
    <row r="13" spans="1:5" ht="15.75" thickBot="1">
      <c r="C13" s="73"/>
    </row>
    <row r="14" spans="1:5" ht="15.75" thickBot="1">
      <c r="A14" s="209" t="s">
        <v>144</v>
      </c>
      <c r="B14" s="210"/>
      <c r="C14" s="210"/>
      <c r="D14" s="210"/>
      <c r="E14" s="211"/>
    </row>
    <row r="15" spans="1:5" ht="19.5" customHeight="1" thickBot="1">
      <c r="A15" s="212" t="s">
        <v>8</v>
      </c>
      <c r="B15" s="181" t="s">
        <v>9</v>
      </c>
      <c r="C15" s="181" t="s">
        <v>10</v>
      </c>
      <c r="D15" s="201" t="s">
        <v>11</v>
      </c>
      <c r="E15" s="202"/>
    </row>
    <row r="16" spans="1:5">
      <c r="A16" s="213"/>
      <c r="B16" s="182"/>
      <c r="C16" s="182"/>
      <c r="D16" s="215" t="s">
        <v>12</v>
      </c>
      <c r="E16" s="217" t="s">
        <v>13</v>
      </c>
    </row>
    <row r="17" spans="1:5" ht="15.75" thickBot="1">
      <c r="A17" s="214"/>
      <c r="B17" s="183"/>
      <c r="C17" s="183"/>
      <c r="D17" s="216"/>
      <c r="E17" s="218"/>
    </row>
    <row r="18" spans="1:5" ht="15.75" thickBot="1">
      <c r="A18" s="74">
        <v>1</v>
      </c>
      <c r="B18" s="12">
        <v>2</v>
      </c>
      <c r="C18" s="13">
        <v>3</v>
      </c>
      <c r="D18" s="75">
        <v>4</v>
      </c>
      <c r="E18" s="76">
        <v>5</v>
      </c>
    </row>
    <row r="19" spans="1:5" ht="26.25" customHeight="1" thickBot="1">
      <c r="A19" s="77"/>
      <c r="B19" s="16" t="s">
        <v>145</v>
      </c>
      <c r="C19" s="17"/>
      <c r="D19" s="18">
        <v>128131.46999999997</v>
      </c>
      <c r="E19" s="18">
        <v>122681.56000000006</v>
      </c>
    </row>
    <row r="20" spans="1:5" ht="26.25" customHeight="1" thickBot="1">
      <c r="A20" s="78" t="s">
        <v>146</v>
      </c>
      <c r="B20" s="28" t="s">
        <v>147</v>
      </c>
      <c r="C20" s="29"/>
      <c r="D20" s="30"/>
      <c r="E20" s="30"/>
    </row>
    <row r="21" spans="1:5" ht="26.25" customHeight="1" thickBot="1">
      <c r="A21" s="79" t="s">
        <v>148</v>
      </c>
      <c r="B21" s="28" t="s">
        <v>149</v>
      </c>
      <c r="C21" s="29"/>
      <c r="D21" s="30">
        <v>1338768.4500000002</v>
      </c>
      <c r="E21" s="30">
        <v>1323159.4500000002</v>
      </c>
    </row>
    <row r="22" spans="1:5" ht="26.25" customHeight="1" thickBot="1">
      <c r="A22" s="79" t="s">
        <v>150</v>
      </c>
      <c r="B22" s="28" t="s">
        <v>151</v>
      </c>
      <c r="C22" s="29"/>
      <c r="D22" s="30">
        <v>0</v>
      </c>
      <c r="E22" s="30">
        <v>0</v>
      </c>
    </row>
    <row r="23" spans="1:5" ht="26.25" customHeight="1" thickBot="1">
      <c r="A23" s="79" t="s">
        <v>152</v>
      </c>
      <c r="B23" s="28" t="s">
        <v>153</v>
      </c>
      <c r="C23" s="29"/>
      <c r="D23" s="30">
        <v>-1210636.9800000002</v>
      </c>
      <c r="E23" s="30">
        <v>-1200477.8900000001</v>
      </c>
    </row>
    <row r="24" spans="1:5" ht="26.25" customHeight="1" thickBot="1">
      <c r="A24" s="80"/>
      <c r="B24" s="81" t="s">
        <v>154</v>
      </c>
      <c r="C24" s="29"/>
      <c r="D24" s="46">
        <v>6370697.169999999</v>
      </c>
      <c r="E24" s="46">
        <v>6459939.5200000033</v>
      </c>
    </row>
    <row r="25" spans="1:5" ht="26.25" customHeight="1" thickBot="1">
      <c r="A25" s="79" t="s">
        <v>155</v>
      </c>
      <c r="B25" s="28" t="s">
        <v>156</v>
      </c>
      <c r="C25" s="29"/>
      <c r="D25" s="30">
        <v>8427228.5099999998</v>
      </c>
      <c r="E25" s="30">
        <v>8460473.3000000026</v>
      </c>
    </row>
    <row r="26" spans="1:5" ht="26.25" customHeight="1" thickBot="1">
      <c r="A26" s="79" t="s">
        <v>157</v>
      </c>
      <c r="B26" s="28" t="s">
        <v>158</v>
      </c>
      <c r="C26" s="29"/>
      <c r="D26" s="30">
        <v>4785062.5100000007</v>
      </c>
      <c r="E26" s="30">
        <v>4690072.6500000004</v>
      </c>
    </row>
    <row r="27" spans="1:5" ht="26.25" customHeight="1" thickBot="1">
      <c r="A27" s="79" t="s">
        <v>159</v>
      </c>
      <c r="B27" s="28" t="s">
        <v>160</v>
      </c>
      <c r="C27" s="29"/>
      <c r="D27" s="30">
        <v>0</v>
      </c>
      <c r="E27" s="30">
        <v>0</v>
      </c>
    </row>
    <row r="28" spans="1:5" ht="26.25" customHeight="1" thickBot="1">
      <c r="A28" s="79" t="s">
        <v>161</v>
      </c>
      <c r="B28" s="28" t="s">
        <v>162</v>
      </c>
      <c r="C28" s="29"/>
      <c r="D28" s="30">
        <v>0</v>
      </c>
      <c r="E28" s="30">
        <v>0</v>
      </c>
    </row>
    <row r="29" spans="1:5" ht="26.25" customHeight="1" thickBot="1">
      <c r="A29" s="79" t="s">
        <v>163</v>
      </c>
      <c r="B29" s="82" t="s">
        <v>164</v>
      </c>
      <c r="C29" s="29"/>
      <c r="D29" s="30">
        <v>-6841593.8500000006</v>
      </c>
      <c r="E29" s="30">
        <v>-6690606.4299999997</v>
      </c>
    </row>
    <row r="30" spans="1:5" ht="26.25" customHeight="1" thickBot="1">
      <c r="A30" s="80"/>
      <c r="B30" s="81" t="s">
        <v>165</v>
      </c>
      <c r="C30" s="29"/>
      <c r="D30" s="46">
        <v>24138656.719999999</v>
      </c>
      <c r="E30" s="46">
        <v>28493249.839999996</v>
      </c>
    </row>
    <row r="31" spans="1:5" ht="26.25" customHeight="1" thickBot="1">
      <c r="A31" s="80"/>
      <c r="B31" s="28" t="s">
        <v>166</v>
      </c>
      <c r="C31" s="29"/>
      <c r="D31" s="30">
        <v>22558656.719999999</v>
      </c>
      <c r="E31" s="30">
        <v>26913249.839999996</v>
      </c>
    </row>
    <row r="32" spans="1:5" ht="26.25" customHeight="1" thickBot="1">
      <c r="A32" s="79" t="s">
        <v>167</v>
      </c>
      <c r="B32" s="28" t="s">
        <v>168</v>
      </c>
      <c r="C32" s="29"/>
      <c r="D32" s="30">
        <v>0</v>
      </c>
      <c r="E32" s="30">
        <v>0</v>
      </c>
    </row>
    <row r="33" spans="1:5" ht="26.25" customHeight="1" thickBot="1">
      <c r="A33" s="83" t="s">
        <v>169</v>
      </c>
      <c r="B33" s="28" t="s">
        <v>170</v>
      </c>
      <c r="C33" s="29"/>
      <c r="D33" s="30">
        <v>17437186.34</v>
      </c>
      <c r="E33" s="30">
        <v>21879519.029999997</v>
      </c>
    </row>
    <row r="34" spans="1:5" ht="26.25" customHeight="1" thickBot="1">
      <c r="A34" s="83" t="s">
        <v>171</v>
      </c>
      <c r="B34" s="28" t="s">
        <v>172</v>
      </c>
      <c r="C34" s="29"/>
      <c r="D34" s="30">
        <v>410525.71</v>
      </c>
      <c r="E34" s="30">
        <v>381867.78999999992</v>
      </c>
    </row>
    <row r="35" spans="1:5" ht="26.25" customHeight="1" thickBot="1">
      <c r="A35" s="83" t="s">
        <v>173</v>
      </c>
      <c r="B35" s="28" t="s">
        <v>174</v>
      </c>
      <c r="C35" s="29"/>
      <c r="D35" s="30">
        <v>0</v>
      </c>
      <c r="E35" s="30">
        <v>0</v>
      </c>
    </row>
    <row r="36" spans="1:5" ht="26.25" customHeight="1" thickBot="1">
      <c r="A36" s="83" t="s">
        <v>175</v>
      </c>
      <c r="B36" s="28" t="s">
        <v>176</v>
      </c>
      <c r="C36" s="29"/>
      <c r="D36" s="30">
        <v>1284415.17</v>
      </c>
      <c r="E36" s="30">
        <v>1181686.8500000001</v>
      </c>
    </row>
    <row r="37" spans="1:5" ht="26.25" customHeight="1" thickBot="1">
      <c r="A37" s="79" t="s">
        <v>177</v>
      </c>
      <c r="B37" s="28" t="s">
        <v>178</v>
      </c>
      <c r="C37" s="29"/>
      <c r="D37" s="30">
        <v>1991884.0700000003</v>
      </c>
      <c r="E37" s="30">
        <v>2002525.9100000001</v>
      </c>
    </row>
    <row r="38" spans="1:5" ht="26.25" customHeight="1" thickBot="1">
      <c r="A38" s="79" t="s">
        <v>179</v>
      </c>
      <c r="B38" s="28" t="s">
        <v>180</v>
      </c>
      <c r="C38" s="29"/>
      <c r="D38" s="30">
        <v>50000</v>
      </c>
      <c r="E38" s="30">
        <v>50000</v>
      </c>
    </row>
    <row r="39" spans="1:5" ht="26.25" customHeight="1" thickBot="1">
      <c r="A39" s="79" t="s">
        <v>181</v>
      </c>
      <c r="B39" s="28" t="s">
        <v>182</v>
      </c>
      <c r="C39" s="29"/>
      <c r="D39" s="30">
        <v>1189551.03</v>
      </c>
      <c r="E39" s="30">
        <v>1222555.8599999999</v>
      </c>
    </row>
    <row r="40" spans="1:5" ht="26.25" customHeight="1" thickBot="1">
      <c r="A40" s="84" t="s">
        <v>183</v>
      </c>
      <c r="B40" s="24" t="s">
        <v>184</v>
      </c>
      <c r="C40" s="25"/>
      <c r="D40" s="26">
        <v>0</v>
      </c>
      <c r="E40" s="26">
        <v>0</v>
      </c>
    </row>
    <row r="41" spans="1:5" ht="26.25" customHeight="1" thickBot="1">
      <c r="A41" s="85">
        <v>2.9037047057067E+16</v>
      </c>
      <c r="B41" s="86" t="s">
        <v>185</v>
      </c>
      <c r="C41" s="87"/>
      <c r="D41" s="88">
        <v>195094.40000000002</v>
      </c>
      <c r="E41" s="88">
        <v>195094.40000000002</v>
      </c>
    </row>
    <row r="42" spans="1:5" ht="26.25" customHeight="1" thickBot="1">
      <c r="A42" s="89">
        <v>38048058068078</v>
      </c>
      <c r="B42" s="24" t="s">
        <v>186</v>
      </c>
      <c r="C42" s="25"/>
      <c r="D42" s="26">
        <v>0</v>
      </c>
      <c r="E42" s="26">
        <v>0</v>
      </c>
    </row>
    <row r="43" spans="1:5" ht="26.25" customHeight="1" thickBot="1">
      <c r="A43" s="15"/>
      <c r="B43" s="20" t="s">
        <v>187</v>
      </c>
      <c r="C43" s="17"/>
      <c r="D43" s="18">
        <v>1580000</v>
      </c>
      <c r="E43" s="18">
        <v>1580000</v>
      </c>
    </row>
    <row r="44" spans="1:5" ht="42.75" customHeight="1" thickBot="1">
      <c r="A44" s="90">
        <v>80081083084085</v>
      </c>
      <c r="B44" s="28" t="s">
        <v>188</v>
      </c>
      <c r="C44" s="29"/>
      <c r="D44" s="30">
        <v>1580000</v>
      </c>
      <c r="E44" s="30">
        <v>1580000</v>
      </c>
    </row>
    <row r="45" spans="1:5" ht="26.25" customHeight="1" thickBot="1">
      <c r="A45" s="27">
        <v>82</v>
      </c>
      <c r="B45" s="28" t="s">
        <v>189</v>
      </c>
      <c r="C45" s="29"/>
      <c r="D45" s="30">
        <v>0</v>
      </c>
      <c r="E45" s="30">
        <v>0</v>
      </c>
    </row>
    <row r="46" spans="1:5" ht="26.25" customHeight="1" thickBot="1">
      <c r="A46" s="90">
        <v>86087</v>
      </c>
      <c r="B46" s="28" t="s">
        <v>190</v>
      </c>
      <c r="C46" s="29"/>
      <c r="D46" s="30">
        <v>0</v>
      </c>
      <c r="E46" s="30">
        <v>0</v>
      </c>
    </row>
    <row r="47" spans="1:5" ht="26.25" customHeight="1" thickBot="1">
      <c r="A47" s="44"/>
      <c r="B47" s="81" t="s">
        <v>191</v>
      </c>
      <c r="C47" s="29"/>
      <c r="D47" s="46">
        <v>4014660</v>
      </c>
      <c r="E47" s="46">
        <v>0</v>
      </c>
    </row>
    <row r="48" spans="1:5" ht="26.25" customHeight="1" thickBot="1">
      <c r="A48" s="90">
        <v>180182184</v>
      </c>
      <c r="B48" s="28" t="s">
        <v>192</v>
      </c>
      <c r="C48" s="29"/>
      <c r="D48" s="30">
        <v>0</v>
      </c>
      <c r="E48" s="30">
        <v>0</v>
      </c>
    </row>
    <row r="49" spans="1:6" ht="26.25" customHeight="1" thickBot="1">
      <c r="A49" s="90">
        <v>181183185</v>
      </c>
      <c r="B49" s="28" t="s">
        <v>193</v>
      </c>
      <c r="C49" s="29"/>
      <c r="D49" s="30">
        <v>0</v>
      </c>
      <c r="E49" s="30">
        <v>0</v>
      </c>
    </row>
    <row r="50" spans="1:6" ht="26.25" customHeight="1" thickBot="1">
      <c r="A50" s="27">
        <v>186</v>
      </c>
      <c r="B50" s="28" t="s">
        <v>194</v>
      </c>
      <c r="C50" s="29"/>
      <c r="D50" s="30">
        <v>4014660</v>
      </c>
      <c r="E50" s="30">
        <v>0</v>
      </c>
    </row>
    <row r="51" spans="1:6" ht="26.25" customHeight="1" thickBot="1">
      <c r="A51" s="44"/>
      <c r="B51" s="81" t="s">
        <v>195</v>
      </c>
      <c r="C51" s="29"/>
      <c r="D51" s="46">
        <v>12118572.59</v>
      </c>
      <c r="E51" s="46">
        <v>10578912.000000009</v>
      </c>
    </row>
    <row r="52" spans="1:6" ht="26.25" customHeight="1" thickBot="1">
      <c r="A52" s="23">
        <v>11</v>
      </c>
      <c r="B52" s="24" t="s">
        <v>196</v>
      </c>
      <c r="C52" s="25"/>
      <c r="D52" s="26">
        <v>1833960.2599999998</v>
      </c>
      <c r="E52" s="26">
        <v>2246511.9700000077</v>
      </c>
    </row>
    <row r="53" spans="1:6" ht="26.25" customHeight="1" thickBot="1">
      <c r="A53" s="15"/>
      <c r="B53" s="20" t="s">
        <v>197</v>
      </c>
      <c r="C53" s="17"/>
      <c r="D53" s="21">
        <v>10284612.33</v>
      </c>
      <c r="E53" s="21">
        <v>8332400.0300000012</v>
      </c>
    </row>
    <row r="54" spans="1:6" ht="26.25" customHeight="1" thickBot="1">
      <c r="A54" s="27">
        <v>12</v>
      </c>
      <c r="B54" s="28" t="s">
        <v>198</v>
      </c>
      <c r="C54" s="29"/>
      <c r="D54" s="30">
        <v>5164010.4800000004</v>
      </c>
      <c r="E54" s="30">
        <v>3585657.97</v>
      </c>
    </row>
    <row r="55" spans="1:6" ht="26.25" customHeight="1" thickBot="1">
      <c r="A55" s="27">
        <v>13</v>
      </c>
      <c r="B55" s="28" t="s">
        <v>199</v>
      </c>
      <c r="C55" s="29"/>
      <c r="D55" s="30">
        <v>0</v>
      </c>
      <c r="E55" s="30">
        <v>0</v>
      </c>
    </row>
    <row r="56" spans="1:6" ht="26.25" customHeight="1" thickBot="1">
      <c r="A56" s="27">
        <v>14</v>
      </c>
      <c r="B56" s="28" t="s">
        <v>200</v>
      </c>
      <c r="C56" s="29"/>
      <c r="D56" s="30">
        <v>3605146.0700000003</v>
      </c>
      <c r="E56" s="30">
        <v>3147223.91</v>
      </c>
    </row>
    <row r="57" spans="1:6" ht="26.25" customHeight="1" thickBot="1">
      <c r="A57" s="27">
        <v>15</v>
      </c>
      <c r="B57" s="28" t="s">
        <v>201</v>
      </c>
      <c r="C57" s="29"/>
      <c r="D57" s="30">
        <v>195273.00000000003</v>
      </c>
      <c r="E57" s="30">
        <v>228455.7</v>
      </c>
    </row>
    <row r="58" spans="1:6" ht="26.25" customHeight="1" thickBot="1">
      <c r="A58" s="27">
        <v>16</v>
      </c>
      <c r="B58" s="28" t="s">
        <v>202</v>
      </c>
      <c r="C58" s="29"/>
      <c r="D58" s="30">
        <v>872509.70999999985</v>
      </c>
      <c r="E58" s="30">
        <v>989520.7099999995</v>
      </c>
    </row>
    <row r="59" spans="1:6" ht="26.25" customHeight="1" thickBot="1">
      <c r="A59" s="27">
        <v>17</v>
      </c>
      <c r="B59" s="28" t="s">
        <v>203</v>
      </c>
      <c r="C59" s="29"/>
      <c r="D59" s="30">
        <v>447673.07000000012</v>
      </c>
      <c r="E59" s="30">
        <v>381541.74000000005</v>
      </c>
    </row>
    <row r="60" spans="1:6" ht="26.25" customHeight="1" thickBot="1">
      <c r="A60" s="84" t="s">
        <v>204</v>
      </c>
      <c r="B60" s="28" t="s">
        <v>205</v>
      </c>
      <c r="C60" s="29"/>
      <c r="D60" s="30">
        <v>0</v>
      </c>
      <c r="E60" s="30">
        <v>0</v>
      </c>
    </row>
    <row r="61" spans="1:6" ht="44.25" customHeight="1" thickBot="1">
      <c r="A61" s="91" t="s">
        <v>206</v>
      </c>
      <c r="B61" s="92" t="s">
        <v>207</v>
      </c>
      <c r="C61" s="25"/>
      <c r="D61" s="42">
        <v>7811897.1999999993</v>
      </c>
      <c r="E61" s="42">
        <v>4149254.4800000009</v>
      </c>
      <c r="F61" s="4"/>
    </row>
    <row r="62" spans="1:6" ht="26.25" customHeight="1" thickBot="1">
      <c r="A62" s="15"/>
      <c r="B62" s="16" t="s">
        <v>208</v>
      </c>
      <c r="C62" s="17"/>
      <c r="D62" s="18">
        <v>2729608.6799999992</v>
      </c>
      <c r="E62" s="18">
        <v>2570685.61</v>
      </c>
    </row>
    <row r="63" spans="1:6" ht="26.25" customHeight="1" thickBot="1">
      <c r="A63" s="27">
        <v>192</v>
      </c>
      <c r="B63" s="24" t="s">
        <v>209</v>
      </c>
      <c r="C63" s="29"/>
      <c r="D63" s="30">
        <v>2729608.6799999992</v>
      </c>
      <c r="E63" s="30">
        <v>2570685.61</v>
      </c>
    </row>
    <row r="64" spans="1:6" ht="26.25" customHeight="1" thickBot="1">
      <c r="A64" s="23" t="s">
        <v>210</v>
      </c>
      <c r="B64" s="93" t="s">
        <v>211</v>
      </c>
      <c r="C64" s="25"/>
      <c r="D64" s="30">
        <v>0</v>
      </c>
      <c r="E64" s="30">
        <v>0</v>
      </c>
    </row>
    <row r="65" spans="1:7" ht="26.25" customHeight="1" thickBot="1">
      <c r="A65" s="44"/>
      <c r="B65" s="16" t="s">
        <v>212</v>
      </c>
      <c r="C65" s="29"/>
      <c r="D65" s="46">
        <v>30828.6</v>
      </c>
      <c r="E65" s="46">
        <v>0</v>
      </c>
    </row>
    <row r="66" spans="1:7" ht="26.25" customHeight="1" thickBot="1">
      <c r="A66" s="40"/>
      <c r="B66" s="92" t="s">
        <v>213</v>
      </c>
      <c r="C66" s="25"/>
      <c r="D66" s="42">
        <v>57343052.430000007</v>
      </c>
      <c r="E66" s="42">
        <v>52374723.020000011</v>
      </c>
      <c r="F66" s="4"/>
    </row>
    <row r="67" spans="1:7" ht="15.75" thickBot="1">
      <c r="A67" s="94"/>
    </row>
    <row r="68" spans="1:7">
      <c r="A68" s="192" t="s">
        <v>214</v>
      </c>
      <c r="B68" s="193"/>
      <c r="C68" s="193"/>
      <c r="D68" s="193"/>
      <c r="E68" s="194"/>
    </row>
    <row r="69" spans="1:7">
      <c r="A69" s="195"/>
      <c r="B69" s="196"/>
      <c r="C69" s="196"/>
      <c r="D69" s="196"/>
      <c r="E69" s="197"/>
    </row>
    <row r="70" spans="1:7" ht="15.75" thickBot="1">
      <c r="A70" s="198"/>
      <c r="B70" s="199"/>
      <c r="C70" s="199"/>
      <c r="D70" s="199"/>
      <c r="E70" s="200"/>
    </row>
    <row r="71" spans="1:7" ht="17.25" customHeight="1" thickBot="1">
      <c r="A71" s="181" t="s">
        <v>8</v>
      </c>
      <c r="B71" s="181" t="s">
        <v>9</v>
      </c>
      <c r="C71" s="181" t="s">
        <v>10</v>
      </c>
      <c r="D71" s="201" t="s">
        <v>11</v>
      </c>
      <c r="E71" s="202"/>
    </row>
    <row r="72" spans="1:7">
      <c r="A72" s="182"/>
      <c r="B72" s="182"/>
      <c r="C72" s="182"/>
      <c r="D72" s="203" t="s">
        <v>12</v>
      </c>
      <c r="E72" s="205" t="s">
        <v>13</v>
      </c>
    </row>
    <row r="73" spans="1:7" ht="15.75" thickBot="1">
      <c r="A73" s="183"/>
      <c r="B73" s="183"/>
      <c r="C73" s="183"/>
      <c r="D73" s="204"/>
      <c r="E73" s="206"/>
    </row>
    <row r="74" spans="1:7" ht="15.75" thickBot="1">
      <c r="A74" s="11">
        <v>1</v>
      </c>
      <c r="B74" s="12">
        <v>2</v>
      </c>
      <c r="C74" s="13">
        <v>3</v>
      </c>
      <c r="D74" s="95"/>
      <c r="E74" s="96">
        <v>5</v>
      </c>
    </row>
    <row r="75" spans="1:7" ht="26.25" customHeight="1" thickBot="1">
      <c r="A75" s="15"/>
      <c r="B75" s="16" t="s">
        <v>215</v>
      </c>
      <c r="C75" s="17"/>
      <c r="D75" s="18">
        <v>10459924.819999998</v>
      </c>
      <c r="E75" s="97">
        <v>10459924.82</v>
      </c>
      <c r="G75" s="4"/>
    </row>
    <row r="76" spans="1:7" ht="26.25" customHeight="1" thickBot="1">
      <c r="A76" s="27">
        <v>900</v>
      </c>
      <c r="B76" s="28" t="s">
        <v>216</v>
      </c>
      <c r="C76" s="29"/>
      <c r="D76" s="30">
        <v>10459924.819999998</v>
      </c>
      <c r="E76" s="98">
        <v>10459924.82</v>
      </c>
      <c r="G76" s="4"/>
    </row>
    <row r="77" spans="1:7" ht="26.25" customHeight="1" thickBot="1">
      <c r="A77" s="23">
        <v>901</v>
      </c>
      <c r="B77" s="24" t="s">
        <v>217</v>
      </c>
      <c r="C77" s="25"/>
      <c r="D77" s="30">
        <v>0</v>
      </c>
      <c r="E77" s="99">
        <v>0</v>
      </c>
      <c r="G77" s="4"/>
    </row>
    <row r="78" spans="1:7" ht="26.25" customHeight="1" thickBot="1">
      <c r="A78" s="15"/>
      <c r="B78" s="16" t="s">
        <v>218</v>
      </c>
      <c r="C78" s="17"/>
      <c r="D78" s="100">
        <v>-1075975.5899999994</v>
      </c>
      <c r="E78" s="97">
        <v>-936916.20000000671</v>
      </c>
      <c r="G78" s="4"/>
    </row>
    <row r="79" spans="1:7" ht="26.25" customHeight="1" thickBot="1">
      <c r="A79" s="27">
        <v>910</v>
      </c>
      <c r="B79" s="28" t="s">
        <v>219</v>
      </c>
      <c r="C79" s="29"/>
      <c r="D79" s="30">
        <v>0</v>
      </c>
      <c r="E79" s="98">
        <v>0</v>
      </c>
      <c r="G79" s="4"/>
    </row>
    <row r="80" spans="1:7" ht="26.25" customHeight="1" thickBot="1">
      <c r="A80" s="23">
        <v>911</v>
      </c>
      <c r="B80" s="24" t="s">
        <v>220</v>
      </c>
      <c r="C80" s="25"/>
      <c r="D80" s="30">
        <v>0</v>
      </c>
      <c r="E80" s="99">
        <v>0</v>
      </c>
      <c r="G80" s="4"/>
    </row>
    <row r="81" spans="1:7" ht="26.25" customHeight="1" thickBot="1">
      <c r="A81" s="15"/>
      <c r="B81" s="101" t="s">
        <v>221</v>
      </c>
      <c r="C81" s="17"/>
      <c r="D81" s="30">
        <v>0</v>
      </c>
      <c r="E81" s="102">
        <v>0</v>
      </c>
      <c r="G81" s="4"/>
    </row>
    <row r="82" spans="1:7" ht="26.25" customHeight="1" thickBot="1">
      <c r="A82" s="15"/>
      <c r="B82" s="101" t="s">
        <v>222</v>
      </c>
      <c r="C82" s="17"/>
      <c r="D82" s="30">
        <v>0</v>
      </c>
      <c r="E82" s="102">
        <v>0</v>
      </c>
      <c r="G82" s="4"/>
    </row>
    <row r="83" spans="1:7" ht="26.25" customHeight="1" thickBot="1">
      <c r="A83" s="15"/>
      <c r="B83" s="101" t="s">
        <v>223</v>
      </c>
      <c r="C83" s="17"/>
      <c r="D83" s="30">
        <v>0</v>
      </c>
      <c r="E83" s="102">
        <v>0</v>
      </c>
      <c r="G83" s="4"/>
    </row>
    <row r="84" spans="1:7" ht="26.25" customHeight="1" thickBot="1">
      <c r="A84" s="15"/>
      <c r="B84" s="101" t="s">
        <v>224</v>
      </c>
      <c r="C84" s="17"/>
      <c r="D84" s="30">
        <v>0</v>
      </c>
      <c r="E84" s="102">
        <v>0</v>
      </c>
      <c r="G84" s="4"/>
    </row>
    <row r="85" spans="1:7" ht="26.25" customHeight="1" thickBot="1">
      <c r="A85" s="27">
        <v>919</v>
      </c>
      <c r="B85" s="28" t="s">
        <v>225</v>
      </c>
      <c r="C85" s="29"/>
      <c r="D85" s="30">
        <v>0</v>
      </c>
      <c r="E85" s="98">
        <v>0</v>
      </c>
      <c r="G85" s="4"/>
    </row>
    <row r="86" spans="1:7" ht="26.25" customHeight="1" thickBot="1">
      <c r="A86" s="23" t="s">
        <v>226</v>
      </c>
      <c r="B86" s="24" t="s">
        <v>227</v>
      </c>
      <c r="C86" s="25"/>
      <c r="D86" s="26">
        <v>75658.409999999931</v>
      </c>
      <c r="E86" s="99">
        <v>895195.26</v>
      </c>
      <c r="F86" s="4"/>
      <c r="G86" s="4"/>
    </row>
    <row r="87" spans="1:7" ht="26.25" customHeight="1" thickBot="1">
      <c r="A87" s="15"/>
      <c r="B87" s="20" t="s">
        <v>228</v>
      </c>
      <c r="C87" s="17"/>
      <c r="D87" s="21">
        <v>-1151634</v>
      </c>
      <c r="E87" s="102">
        <v>-1832111.4600000067</v>
      </c>
      <c r="G87" s="4"/>
    </row>
    <row r="88" spans="1:7" ht="26.25" customHeight="1" thickBot="1">
      <c r="A88" s="27" t="s">
        <v>229</v>
      </c>
      <c r="B88" s="28" t="s">
        <v>230</v>
      </c>
      <c r="C88" s="29"/>
      <c r="D88" s="30">
        <v>-1832111.4600000067</v>
      </c>
      <c r="E88" s="98">
        <v>-2476884.2999999998</v>
      </c>
      <c r="G88" s="4"/>
    </row>
    <row r="89" spans="1:7" ht="26.25" customHeight="1" thickBot="1">
      <c r="A89" s="23" t="s">
        <v>231</v>
      </c>
      <c r="B89" s="24" t="s">
        <v>232</v>
      </c>
      <c r="C89" s="25"/>
      <c r="D89" s="26">
        <v>680477.46000000066</v>
      </c>
      <c r="E89" s="99">
        <v>644772.8399999931</v>
      </c>
      <c r="G89" s="4"/>
    </row>
    <row r="90" spans="1:7" ht="26.25" customHeight="1" thickBot="1">
      <c r="A90" s="15"/>
      <c r="B90" s="16" t="s">
        <v>233</v>
      </c>
      <c r="C90" s="17"/>
      <c r="D90" s="18">
        <v>31441562.610000003</v>
      </c>
      <c r="E90" s="97">
        <v>31029155.710000001</v>
      </c>
      <c r="G90" s="4"/>
    </row>
    <row r="91" spans="1:7" ht="26.25" customHeight="1" thickBot="1">
      <c r="A91" s="15"/>
      <c r="B91" s="20" t="s">
        <v>234</v>
      </c>
      <c r="C91" s="17"/>
      <c r="D91" s="21">
        <v>30541352.510000002</v>
      </c>
      <c r="E91" s="102">
        <v>30092718.84</v>
      </c>
      <c r="G91" s="4"/>
    </row>
    <row r="92" spans="1:7" ht="26.25" customHeight="1" thickBot="1">
      <c r="A92" s="23">
        <v>980</v>
      </c>
      <c r="B92" s="24" t="s">
        <v>235</v>
      </c>
      <c r="C92" s="25"/>
      <c r="D92" s="26">
        <v>14118020.15</v>
      </c>
      <c r="E92" s="99">
        <v>13103913.24</v>
      </c>
      <c r="G92" s="4"/>
    </row>
    <row r="93" spans="1:7" ht="26.25" customHeight="1" thickBot="1">
      <c r="A93" s="19">
        <v>982</v>
      </c>
      <c r="B93" s="101" t="s">
        <v>236</v>
      </c>
      <c r="C93" s="17"/>
      <c r="D93" s="26">
        <v>6265404.7999999989</v>
      </c>
      <c r="E93" s="102">
        <v>6911863.75</v>
      </c>
      <c r="G93" s="4"/>
    </row>
    <row r="94" spans="1:7" ht="26.25" customHeight="1" thickBot="1">
      <c r="A94" s="27">
        <v>983</v>
      </c>
      <c r="B94" s="28" t="s">
        <v>237</v>
      </c>
      <c r="C94" s="29"/>
      <c r="D94" s="26">
        <v>8663426.9299999997</v>
      </c>
      <c r="E94" s="98">
        <v>8663426.9299999997</v>
      </c>
      <c r="G94" s="4"/>
    </row>
    <row r="95" spans="1:7" ht="26.25" customHeight="1" thickBot="1">
      <c r="A95" s="27">
        <v>984</v>
      </c>
      <c r="B95" s="28" t="s">
        <v>238</v>
      </c>
      <c r="C95" s="29"/>
      <c r="D95" s="26">
        <v>1381740.0099999998</v>
      </c>
      <c r="E95" s="98">
        <v>1288635.8999999999</v>
      </c>
      <c r="G95" s="4"/>
    </row>
    <row r="96" spans="1:7" ht="26.25" customHeight="1" thickBot="1">
      <c r="A96" s="27">
        <v>985</v>
      </c>
      <c r="B96" s="28" t="s">
        <v>239</v>
      </c>
      <c r="C96" s="29"/>
      <c r="D96" s="26">
        <v>15726.7</v>
      </c>
      <c r="E96" s="98">
        <v>15726.7</v>
      </c>
      <c r="G96" s="4"/>
    </row>
    <row r="97" spans="1:7" ht="26.25" customHeight="1" thickBot="1">
      <c r="A97" s="27" t="s">
        <v>240</v>
      </c>
      <c r="B97" s="28" t="s">
        <v>241</v>
      </c>
      <c r="C97" s="29"/>
      <c r="D97" s="26">
        <v>97033.920000000013</v>
      </c>
      <c r="E97" s="98">
        <v>109152.32000000001</v>
      </c>
      <c r="G97" s="4"/>
    </row>
    <row r="98" spans="1:7" ht="26.25" customHeight="1" thickBot="1">
      <c r="A98" s="44"/>
      <c r="B98" s="28" t="s">
        <v>242</v>
      </c>
      <c r="C98" s="29"/>
      <c r="D98" s="30">
        <v>0</v>
      </c>
      <c r="E98" s="98">
        <v>0</v>
      </c>
      <c r="G98" s="4"/>
    </row>
    <row r="99" spans="1:7" ht="26.25" customHeight="1" thickBot="1">
      <c r="A99" s="27">
        <v>970</v>
      </c>
      <c r="B99" s="28" t="s">
        <v>243</v>
      </c>
      <c r="C99" s="29"/>
      <c r="D99" s="30">
        <v>0</v>
      </c>
      <c r="E99" s="98">
        <v>0</v>
      </c>
      <c r="G99" s="4"/>
    </row>
    <row r="100" spans="1:7" ht="26.25" customHeight="1" thickBot="1">
      <c r="A100" s="27">
        <v>971</v>
      </c>
      <c r="B100" s="28" t="s">
        <v>244</v>
      </c>
      <c r="C100" s="29"/>
      <c r="D100" s="30">
        <v>0</v>
      </c>
      <c r="E100" s="98">
        <v>0</v>
      </c>
      <c r="G100" s="4"/>
    </row>
    <row r="101" spans="1:7" ht="26.25" customHeight="1" thickBot="1">
      <c r="A101" s="90">
        <v>972973</v>
      </c>
      <c r="B101" s="28" t="s">
        <v>245</v>
      </c>
      <c r="C101" s="29"/>
      <c r="D101" s="30">
        <v>0</v>
      </c>
      <c r="E101" s="98">
        <v>0</v>
      </c>
      <c r="G101" s="4"/>
    </row>
    <row r="102" spans="1:7" ht="26.25" customHeight="1" thickBot="1">
      <c r="A102" s="23">
        <v>974</v>
      </c>
      <c r="B102" s="24" t="s">
        <v>246</v>
      </c>
      <c r="C102" s="25"/>
      <c r="D102" s="26">
        <v>0</v>
      </c>
      <c r="E102" s="99">
        <v>0</v>
      </c>
      <c r="G102" s="4"/>
    </row>
    <row r="103" spans="1:7" ht="26.25" customHeight="1" thickBot="1">
      <c r="A103" s="15"/>
      <c r="B103" s="20" t="s">
        <v>247</v>
      </c>
      <c r="C103" s="17"/>
      <c r="D103" s="21">
        <v>900210.10000000009</v>
      </c>
      <c r="E103" s="102">
        <v>936436.87000000011</v>
      </c>
      <c r="G103" s="4"/>
    </row>
    <row r="104" spans="1:7" ht="26.25" customHeight="1" thickBot="1">
      <c r="A104" s="27">
        <v>960</v>
      </c>
      <c r="B104" s="28" t="s">
        <v>248</v>
      </c>
      <c r="C104" s="29"/>
      <c r="D104" s="30">
        <v>574205.07000000007</v>
      </c>
      <c r="E104" s="98">
        <v>574205.07000000007</v>
      </c>
      <c r="G104" s="4"/>
    </row>
    <row r="105" spans="1:7" ht="26.25" customHeight="1" thickBot="1">
      <c r="A105" s="23" t="s">
        <v>249</v>
      </c>
      <c r="B105" s="24" t="s">
        <v>250</v>
      </c>
      <c r="C105" s="25"/>
      <c r="D105" s="26">
        <v>326005.03000000003</v>
      </c>
      <c r="E105" s="99">
        <v>362231.8</v>
      </c>
      <c r="G105" s="4"/>
    </row>
    <row r="106" spans="1:7" ht="26.25" customHeight="1" thickBot="1">
      <c r="A106" s="15"/>
      <c r="B106" s="16" t="s">
        <v>251</v>
      </c>
      <c r="C106" s="17"/>
      <c r="D106" s="18">
        <v>11004597.569999998</v>
      </c>
      <c r="E106" s="97">
        <v>5770190.75</v>
      </c>
      <c r="G106" s="4"/>
    </row>
    <row r="107" spans="1:7" ht="26.25" customHeight="1" thickBot="1">
      <c r="A107" s="27">
        <v>22</v>
      </c>
      <c r="B107" s="28" t="s">
        <v>252</v>
      </c>
      <c r="C107" s="29"/>
      <c r="D107" s="30">
        <v>352779.61</v>
      </c>
      <c r="E107" s="98">
        <v>245456.45000000056</v>
      </c>
      <c r="G107" s="4"/>
    </row>
    <row r="108" spans="1:7" ht="26.25" customHeight="1" thickBot="1">
      <c r="A108" s="27">
        <v>23</v>
      </c>
      <c r="B108" s="28" t="s">
        <v>253</v>
      </c>
      <c r="C108" s="29"/>
      <c r="D108" s="30">
        <v>5853229.6999999993</v>
      </c>
      <c r="E108" s="98">
        <v>2535244.8299999996</v>
      </c>
      <c r="G108" s="4"/>
    </row>
    <row r="109" spans="1:7" ht="26.25" customHeight="1" thickBot="1">
      <c r="A109" s="27">
        <v>24</v>
      </c>
      <c r="B109" s="28" t="s">
        <v>254</v>
      </c>
      <c r="C109" s="29"/>
      <c r="D109" s="30">
        <v>2859254.84</v>
      </c>
      <c r="E109" s="98">
        <v>1419538.17</v>
      </c>
      <c r="G109" s="4"/>
    </row>
    <row r="110" spans="1:7" ht="26.25" customHeight="1" thickBot="1">
      <c r="A110" s="27">
        <v>25</v>
      </c>
      <c r="B110" s="28" t="s">
        <v>255</v>
      </c>
      <c r="C110" s="29"/>
      <c r="D110" s="30">
        <v>503074.85999999993</v>
      </c>
      <c r="E110" s="98">
        <v>391785.93999999948</v>
      </c>
      <c r="G110" s="4"/>
    </row>
    <row r="111" spans="1:7" ht="26.25" customHeight="1" thickBot="1">
      <c r="A111" s="27">
        <v>26</v>
      </c>
      <c r="B111" s="28" t="s">
        <v>256</v>
      </c>
      <c r="C111" s="29"/>
      <c r="D111" s="30">
        <v>0</v>
      </c>
      <c r="E111" s="98"/>
      <c r="G111" s="4"/>
    </row>
    <row r="112" spans="1:7" ht="26.25" customHeight="1" thickBot="1">
      <c r="A112" s="27">
        <v>21</v>
      </c>
      <c r="B112" s="28" t="s">
        <v>257</v>
      </c>
      <c r="C112" s="29"/>
      <c r="D112" s="30">
        <v>10373.550000000001</v>
      </c>
      <c r="E112" s="98">
        <v>18123.55999999963</v>
      </c>
      <c r="G112" s="4"/>
    </row>
    <row r="113" spans="1:7" ht="26.25" customHeight="1" thickBot="1">
      <c r="A113" s="23" t="s">
        <v>258</v>
      </c>
      <c r="B113" s="24" t="s">
        <v>259</v>
      </c>
      <c r="C113" s="25"/>
      <c r="D113" s="30">
        <v>1425885.0099999995</v>
      </c>
      <c r="E113" s="98">
        <v>1160041.8000000003</v>
      </c>
      <c r="G113" s="4"/>
    </row>
    <row r="114" spans="1:7" ht="26.25" customHeight="1" thickBot="1">
      <c r="A114" s="40"/>
      <c r="B114" s="56" t="s">
        <v>260</v>
      </c>
      <c r="C114" s="25"/>
      <c r="D114" s="42">
        <v>5512943.0200000005</v>
      </c>
      <c r="E114" s="103">
        <v>6052367.9400000004</v>
      </c>
      <c r="G114" s="4"/>
    </row>
    <row r="115" spans="1:7" ht="26.25" customHeight="1" thickBot="1">
      <c r="A115" s="35">
        <v>950951</v>
      </c>
      <c r="B115" s="86" t="s">
        <v>261</v>
      </c>
      <c r="C115" s="87"/>
      <c r="D115" s="26">
        <v>4631386.71</v>
      </c>
      <c r="E115" s="104">
        <v>5104623.95</v>
      </c>
      <c r="G115" s="4"/>
    </row>
    <row r="116" spans="1:7" ht="26.25" customHeight="1" thickBot="1">
      <c r="A116" s="19">
        <v>954</v>
      </c>
      <c r="B116" s="28" t="s">
        <v>262</v>
      </c>
      <c r="C116" s="29"/>
      <c r="D116" s="26">
        <v>0</v>
      </c>
      <c r="E116" s="98">
        <v>0</v>
      </c>
      <c r="G116" s="4"/>
    </row>
    <row r="117" spans="1:7" ht="26.25" customHeight="1" thickBot="1">
      <c r="A117" s="35">
        <v>952953955956</v>
      </c>
      <c r="B117" s="28" t="s">
        <v>263</v>
      </c>
      <c r="C117" s="29"/>
      <c r="D117" s="26">
        <v>433500.94</v>
      </c>
      <c r="E117" s="98">
        <v>449464.44</v>
      </c>
      <c r="G117" s="4"/>
    </row>
    <row r="118" spans="1:7" ht="26.25" customHeight="1" thickBot="1">
      <c r="A118" s="19">
        <v>957</v>
      </c>
      <c r="B118" s="28" t="s">
        <v>264</v>
      </c>
      <c r="C118" s="29"/>
      <c r="D118" s="26">
        <v>448055.37</v>
      </c>
      <c r="E118" s="98">
        <v>498279.55000000005</v>
      </c>
      <c r="G118" s="4"/>
    </row>
    <row r="119" spans="1:7" ht="26.25" customHeight="1" thickBot="1">
      <c r="A119" s="23">
        <v>969</v>
      </c>
      <c r="B119" s="41" t="s">
        <v>265</v>
      </c>
      <c r="C119" s="25"/>
      <c r="D119" s="26"/>
      <c r="E119" s="99"/>
      <c r="G119" s="4"/>
    </row>
    <row r="120" spans="1:7" ht="26.25" customHeight="1" thickBot="1">
      <c r="A120" s="40"/>
      <c r="B120" s="41" t="s">
        <v>266</v>
      </c>
      <c r="C120" s="25"/>
      <c r="D120" s="42">
        <v>57343052.430000007</v>
      </c>
      <c r="E120" s="42">
        <v>52374723.020000003</v>
      </c>
      <c r="F120" s="42"/>
      <c r="G120" s="4"/>
    </row>
    <row r="121" spans="1:7">
      <c r="F121" s="4"/>
      <c r="G121" s="4"/>
    </row>
    <row r="122" spans="1:7" ht="15.75">
      <c r="A122" s="66"/>
      <c r="B122" s="63"/>
      <c r="C122" s="63"/>
      <c r="D122" s="65"/>
      <c r="E122" s="105"/>
    </row>
    <row r="123" spans="1:7" ht="15.75">
      <c r="A123" s="60" t="s">
        <v>132</v>
      </c>
      <c r="B123" s="174" t="s">
        <v>267</v>
      </c>
      <c r="C123" s="174"/>
      <c r="D123" s="106" t="s">
        <v>268</v>
      </c>
      <c r="E123" s="105"/>
      <c r="F123" s="4"/>
    </row>
    <row r="124" spans="1:7" ht="15.75">
      <c r="A124" s="62" t="s">
        <v>269</v>
      </c>
      <c r="B124" s="63"/>
      <c r="C124" s="63"/>
      <c r="D124" s="5" t="s">
        <v>135</v>
      </c>
      <c r="E124" s="105"/>
      <c r="G124" s="4"/>
    </row>
    <row r="125" spans="1:7" ht="15.75">
      <c r="A125" s="64"/>
      <c r="B125" s="63"/>
      <c r="C125" s="63"/>
      <c r="D125" s="65"/>
      <c r="E125" s="105"/>
    </row>
    <row r="126" spans="1:7" ht="15.75">
      <c r="A126" s="66"/>
      <c r="B126" s="63"/>
      <c r="C126" s="63"/>
      <c r="D126" s="65"/>
      <c r="E126" s="105"/>
    </row>
    <row r="127" spans="1:7" ht="15.75">
      <c r="A127" s="107" t="s">
        <v>136</v>
      </c>
      <c r="B127" s="67"/>
      <c r="C127" s="63"/>
      <c r="D127" s="65"/>
      <c r="E127" s="108" t="s">
        <v>137</v>
      </c>
    </row>
    <row r="128" spans="1:7" ht="15.75">
      <c r="A128" s="109"/>
      <c r="B128" s="63"/>
      <c r="C128" s="63"/>
      <c r="D128" s="65"/>
      <c r="E128" s="110"/>
    </row>
    <row r="129" spans="1:1">
      <c r="A129" s="3"/>
    </row>
    <row r="130" spans="1:1">
      <c r="A130" s="111"/>
    </row>
    <row r="131" spans="1:1">
      <c r="A131" s="112"/>
    </row>
    <row r="132" spans="1:1">
      <c r="A132" s="112"/>
    </row>
  </sheetData>
  <mergeCells count="18">
    <mergeCell ref="A6:B6"/>
    <mergeCell ref="B10:D10"/>
    <mergeCell ref="B12:D12"/>
    <mergeCell ref="A14:E14"/>
    <mergeCell ref="A15:A17"/>
    <mergeCell ref="B15:B17"/>
    <mergeCell ref="C15:C17"/>
    <mergeCell ref="D15:E15"/>
    <mergeCell ref="D16:D17"/>
    <mergeCell ref="E16:E17"/>
    <mergeCell ref="B123:C123"/>
    <mergeCell ref="A68:E70"/>
    <mergeCell ref="A71:A73"/>
    <mergeCell ref="B71:B73"/>
    <mergeCell ref="C71:C73"/>
    <mergeCell ref="D71:E71"/>
    <mergeCell ref="D72:D73"/>
    <mergeCell ref="E72:E73"/>
  </mergeCells>
  <pageMargins left="0.7" right="0.7" top="0.75" bottom="0.75" header="0.3" footer="0.3"/>
  <pageSetup scale="69" fitToHeight="0" orientation="portrait" r:id="rId1"/>
  <rowBreaks count="3" manualBreakCount="3">
    <brk id="37" max="4" man="1"/>
    <brk id="67" max="4" man="1"/>
    <brk id="10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326A-7325-4318-801D-92B4BA3BC0B2}">
  <dimension ref="A1:J103"/>
  <sheetViews>
    <sheetView view="pageBreakPreview" topLeftCell="A61" zoomScaleNormal="100" zoomScaleSheetLayoutView="100" workbookViewId="0">
      <selection activeCell="H70" sqref="H70"/>
    </sheetView>
  </sheetViews>
  <sheetFormatPr defaultRowHeight="12.75"/>
  <cols>
    <col min="1" max="1" width="28" style="115" customWidth="1"/>
    <col min="2" max="2" width="28.7109375" style="115" customWidth="1"/>
    <col min="3" max="3" width="21.28515625" style="115" customWidth="1"/>
    <col min="4" max="5" width="21.42578125" style="133" customWidth="1"/>
    <col min="6" max="7" width="8.85546875" style="115"/>
    <col min="8" max="8" width="31.28515625" style="115" customWidth="1"/>
    <col min="9" max="9" width="18.140625" style="115" bestFit="1" customWidth="1"/>
    <col min="10" max="10" width="21.28515625" style="115" customWidth="1"/>
    <col min="11" max="256" width="8.85546875" style="115"/>
    <col min="257" max="257" width="28" style="115" customWidth="1"/>
    <col min="258" max="258" width="28.7109375" style="115" customWidth="1"/>
    <col min="259" max="259" width="21.28515625" style="115" customWidth="1"/>
    <col min="260" max="261" width="21.42578125" style="115" customWidth="1"/>
    <col min="262" max="263" width="8.85546875" style="115"/>
    <col min="264" max="264" width="31.28515625" style="115" customWidth="1"/>
    <col min="265" max="265" width="18.140625" style="115" bestFit="1" customWidth="1"/>
    <col min="266" max="266" width="21.28515625" style="115" customWidth="1"/>
    <col min="267" max="512" width="8.85546875" style="115"/>
    <col min="513" max="513" width="28" style="115" customWidth="1"/>
    <col min="514" max="514" width="28.7109375" style="115" customWidth="1"/>
    <col min="515" max="515" width="21.28515625" style="115" customWidth="1"/>
    <col min="516" max="517" width="21.42578125" style="115" customWidth="1"/>
    <col min="518" max="519" width="8.85546875" style="115"/>
    <col min="520" max="520" width="31.28515625" style="115" customWidth="1"/>
    <col min="521" max="521" width="18.140625" style="115" bestFit="1" customWidth="1"/>
    <col min="522" max="522" width="21.28515625" style="115" customWidth="1"/>
    <col min="523" max="768" width="8.85546875" style="115"/>
    <col min="769" max="769" width="28" style="115" customWidth="1"/>
    <col min="770" max="770" width="28.7109375" style="115" customWidth="1"/>
    <col min="771" max="771" width="21.28515625" style="115" customWidth="1"/>
    <col min="772" max="773" width="21.42578125" style="115" customWidth="1"/>
    <col min="774" max="775" width="8.85546875" style="115"/>
    <col min="776" max="776" width="31.28515625" style="115" customWidth="1"/>
    <col min="777" max="777" width="18.140625" style="115" bestFit="1" customWidth="1"/>
    <col min="778" max="778" width="21.28515625" style="115" customWidth="1"/>
    <col min="779" max="1024" width="8.85546875" style="115"/>
    <col min="1025" max="1025" width="28" style="115" customWidth="1"/>
    <col min="1026" max="1026" width="28.7109375" style="115" customWidth="1"/>
    <col min="1027" max="1027" width="21.28515625" style="115" customWidth="1"/>
    <col min="1028" max="1029" width="21.42578125" style="115" customWidth="1"/>
    <col min="1030" max="1031" width="8.85546875" style="115"/>
    <col min="1032" max="1032" width="31.28515625" style="115" customWidth="1"/>
    <col min="1033" max="1033" width="18.140625" style="115" bestFit="1" customWidth="1"/>
    <col min="1034" max="1034" width="21.28515625" style="115" customWidth="1"/>
    <col min="1035" max="1280" width="8.85546875" style="115"/>
    <col min="1281" max="1281" width="28" style="115" customWidth="1"/>
    <col min="1282" max="1282" width="28.7109375" style="115" customWidth="1"/>
    <col min="1283" max="1283" width="21.28515625" style="115" customWidth="1"/>
    <col min="1284" max="1285" width="21.42578125" style="115" customWidth="1"/>
    <col min="1286" max="1287" width="8.85546875" style="115"/>
    <col min="1288" max="1288" width="31.28515625" style="115" customWidth="1"/>
    <col min="1289" max="1289" width="18.140625" style="115" bestFit="1" customWidth="1"/>
    <col min="1290" max="1290" width="21.28515625" style="115" customWidth="1"/>
    <col min="1291" max="1536" width="8.85546875" style="115"/>
    <col min="1537" max="1537" width="28" style="115" customWidth="1"/>
    <col min="1538" max="1538" width="28.7109375" style="115" customWidth="1"/>
    <col min="1539" max="1539" width="21.28515625" style="115" customWidth="1"/>
    <col min="1540" max="1541" width="21.42578125" style="115" customWidth="1"/>
    <col min="1542" max="1543" width="8.85546875" style="115"/>
    <col min="1544" max="1544" width="31.28515625" style="115" customWidth="1"/>
    <col min="1545" max="1545" width="18.140625" style="115" bestFit="1" customWidth="1"/>
    <col min="1546" max="1546" width="21.28515625" style="115" customWidth="1"/>
    <col min="1547" max="1792" width="8.85546875" style="115"/>
    <col min="1793" max="1793" width="28" style="115" customWidth="1"/>
    <col min="1794" max="1794" width="28.7109375" style="115" customWidth="1"/>
    <col min="1795" max="1795" width="21.28515625" style="115" customWidth="1"/>
    <col min="1796" max="1797" width="21.42578125" style="115" customWidth="1"/>
    <col min="1798" max="1799" width="8.85546875" style="115"/>
    <col min="1800" max="1800" width="31.28515625" style="115" customWidth="1"/>
    <col min="1801" max="1801" width="18.140625" style="115" bestFit="1" customWidth="1"/>
    <col min="1802" max="1802" width="21.28515625" style="115" customWidth="1"/>
    <col min="1803" max="2048" width="8.85546875" style="115"/>
    <col min="2049" max="2049" width="28" style="115" customWidth="1"/>
    <col min="2050" max="2050" width="28.7109375" style="115" customWidth="1"/>
    <col min="2051" max="2051" width="21.28515625" style="115" customWidth="1"/>
    <col min="2052" max="2053" width="21.42578125" style="115" customWidth="1"/>
    <col min="2054" max="2055" width="8.85546875" style="115"/>
    <col min="2056" max="2056" width="31.28515625" style="115" customWidth="1"/>
    <col min="2057" max="2057" width="18.140625" style="115" bestFit="1" customWidth="1"/>
    <col min="2058" max="2058" width="21.28515625" style="115" customWidth="1"/>
    <col min="2059" max="2304" width="8.85546875" style="115"/>
    <col min="2305" max="2305" width="28" style="115" customWidth="1"/>
    <col min="2306" max="2306" width="28.7109375" style="115" customWidth="1"/>
    <col min="2307" max="2307" width="21.28515625" style="115" customWidth="1"/>
    <col min="2308" max="2309" width="21.42578125" style="115" customWidth="1"/>
    <col min="2310" max="2311" width="8.85546875" style="115"/>
    <col min="2312" max="2312" width="31.28515625" style="115" customWidth="1"/>
    <col min="2313" max="2313" width="18.140625" style="115" bestFit="1" customWidth="1"/>
    <col min="2314" max="2314" width="21.28515625" style="115" customWidth="1"/>
    <col min="2315" max="2560" width="8.85546875" style="115"/>
    <col min="2561" max="2561" width="28" style="115" customWidth="1"/>
    <col min="2562" max="2562" width="28.7109375" style="115" customWidth="1"/>
    <col min="2563" max="2563" width="21.28515625" style="115" customWidth="1"/>
    <col min="2564" max="2565" width="21.42578125" style="115" customWidth="1"/>
    <col min="2566" max="2567" width="8.85546875" style="115"/>
    <col min="2568" max="2568" width="31.28515625" style="115" customWidth="1"/>
    <col min="2569" max="2569" width="18.140625" style="115" bestFit="1" customWidth="1"/>
    <col min="2570" max="2570" width="21.28515625" style="115" customWidth="1"/>
    <col min="2571" max="2816" width="8.85546875" style="115"/>
    <col min="2817" max="2817" width="28" style="115" customWidth="1"/>
    <col min="2818" max="2818" width="28.7109375" style="115" customWidth="1"/>
    <col min="2819" max="2819" width="21.28515625" style="115" customWidth="1"/>
    <col min="2820" max="2821" width="21.42578125" style="115" customWidth="1"/>
    <col min="2822" max="2823" width="8.85546875" style="115"/>
    <col min="2824" max="2824" width="31.28515625" style="115" customWidth="1"/>
    <col min="2825" max="2825" width="18.140625" style="115" bestFit="1" customWidth="1"/>
    <col min="2826" max="2826" width="21.28515625" style="115" customWidth="1"/>
    <col min="2827" max="3072" width="8.85546875" style="115"/>
    <col min="3073" max="3073" width="28" style="115" customWidth="1"/>
    <col min="3074" max="3074" width="28.7109375" style="115" customWidth="1"/>
    <col min="3075" max="3075" width="21.28515625" style="115" customWidth="1"/>
    <col min="3076" max="3077" width="21.42578125" style="115" customWidth="1"/>
    <col min="3078" max="3079" width="8.85546875" style="115"/>
    <col min="3080" max="3080" width="31.28515625" style="115" customWidth="1"/>
    <col min="3081" max="3081" width="18.140625" style="115" bestFit="1" customWidth="1"/>
    <col min="3082" max="3082" width="21.28515625" style="115" customWidth="1"/>
    <col min="3083" max="3328" width="8.85546875" style="115"/>
    <col min="3329" max="3329" width="28" style="115" customWidth="1"/>
    <col min="3330" max="3330" width="28.7109375" style="115" customWidth="1"/>
    <col min="3331" max="3331" width="21.28515625" style="115" customWidth="1"/>
    <col min="3332" max="3333" width="21.42578125" style="115" customWidth="1"/>
    <col min="3334" max="3335" width="8.85546875" style="115"/>
    <col min="3336" max="3336" width="31.28515625" style="115" customWidth="1"/>
    <col min="3337" max="3337" width="18.140625" style="115" bestFit="1" customWidth="1"/>
    <col min="3338" max="3338" width="21.28515625" style="115" customWidth="1"/>
    <col min="3339" max="3584" width="8.85546875" style="115"/>
    <col min="3585" max="3585" width="28" style="115" customWidth="1"/>
    <col min="3586" max="3586" width="28.7109375" style="115" customWidth="1"/>
    <col min="3587" max="3587" width="21.28515625" style="115" customWidth="1"/>
    <col min="3588" max="3589" width="21.42578125" style="115" customWidth="1"/>
    <col min="3590" max="3591" width="8.85546875" style="115"/>
    <col min="3592" max="3592" width="31.28515625" style="115" customWidth="1"/>
    <col min="3593" max="3593" width="18.140625" style="115" bestFit="1" customWidth="1"/>
    <col min="3594" max="3594" width="21.28515625" style="115" customWidth="1"/>
    <col min="3595" max="3840" width="8.85546875" style="115"/>
    <col min="3841" max="3841" width="28" style="115" customWidth="1"/>
    <col min="3842" max="3842" width="28.7109375" style="115" customWidth="1"/>
    <col min="3843" max="3843" width="21.28515625" style="115" customWidth="1"/>
    <col min="3844" max="3845" width="21.42578125" style="115" customWidth="1"/>
    <col min="3846" max="3847" width="8.85546875" style="115"/>
    <col min="3848" max="3848" width="31.28515625" style="115" customWidth="1"/>
    <col min="3849" max="3849" width="18.140625" style="115" bestFit="1" customWidth="1"/>
    <col min="3850" max="3850" width="21.28515625" style="115" customWidth="1"/>
    <col min="3851" max="4096" width="8.85546875" style="115"/>
    <col min="4097" max="4097" width="28" style="115" customWidth="1"/>
    <col min="4098" max="4098" width="28.7109375" style="115" customWidth="1"/>
    <col min="4099" max="4099" width="21.28515625" style="115" customWidth="1"/>
    <col min="4100" max="4101" width="21.42578125" style="115" customWidth="1"/>
    <col min="4102" max="4103" width="8.85546875" style="115"/>
    <col min="4104" max="4104" width="31.28515625" style="115" customWidth="1"/>
    <col min="4105" max="4105" width="18.140625" style="115" bestFit="1" customWidth="1"/>
    <col min="4106" max="4106" width="21.28515625" style="115" customWidth="1"/>
    <col min="4107" max="4352" width="8.85546875" style="115"/>
    <col min="4353" max="4353" width="28" style="115" customWidth="1"/>
    <col min="4354" max="4354" width="28.7109375" style="115" customWidth="1"/>
    <col min="4355" max="4355" width="21.28515625" style="115" customWidth="1"/>
    <col min="4356" max="4357" width="21.42578125" style="115" customWidth="1"/>
    <col min="4358" max="4359" width="8.85546875" style="115"/>
    <col min="4360" max="4360" width="31.28515625" style="115" customWidth="1"/>
    <col min="4361" max="4361" width="18.140625" style="115" bestFit="1" customWidth="1"/>
    <col min="4362" max="4362" width="21.28515625" style="115" customWidth="1"/>
    <col min="4363" max="4608" width="8.85546875" style="115"/>
    <col min="4609" max="4609" width="28" style="115" customWidth="1"/>
    <col min="4610" max="4610" width="28.7109375" style="115" customWidth="1"/>
    <col min="4611" max="4611" width="21.28515625" style="115" customWidth="1"/>
    <col min="4612" max="4613" width="21.42578125" style="115" customWidth="1"/>
    <col min="4614" max="4615" width="8.85546875" style="115"/>
    <col min="4616" max="4616" width="31.28515625" style="115" customWidth="1"/>
    <col min="4617" max="4617" width="18.140625" style="115" bestFit="1" customWidth="1"/>
    <col min="4618" max="4618" width="21.28515625" style="115" customWidth="1"/>
    <col min="4619" max="4864" width="8.85546875" style="115"/>
    <col min="4865" max="4865" width="28" style="115" customWidth="1"/>
    <col min="4866" max="4866" width="28.7109375" style="115" customWidth="1"/>
    <col min="4867" max="4867" width="21.28515625" style="115" customWidth="1"/>
    <col min="4868" max="4869" width="21.42578125" style="115" customWidth="1"/>
    <col min="4870" max="4871" width="8.85546875" style="115"/>
    <col min="4872" max="4872" width="31.28515625" style="115" customWidth="1"/>
    <col min="4873" max="4873" width="18.140625" style="115" bestFit="1" customWidth="1"/>
    <col min="4874" max="4874" width="21.28515625" style="115" customWidth="1"/>
    <col min="4875" max="5120" width="8.85546875" style="115"/>
    <col min="5121" max="5121" width="28" style="115" customWidth="1"/>
    <col min="5122" max="5122" width="28.7109375" style="115" customWidth="1"/>
    <col min="5123" max="5123" width="21.28515625" style="115" customWidth="1"/>
    <col min="5124" max="5125" width="21.42578125" style="115" customWidth="1"/>
    <col min="5126" max="5127" width="8.85546875" style="115"/>
    <col min="5128" max="5128" width="31.28515625" style="115" customWidth="1"/>
    <col min="5129" max="5129" width="18.140625" style="115" bestFit="1" customWidth="1"/>
    <col min="5130" max="5130" width="21.28515625" style="115" customWidth="1"/>
    <col min="5131" max="5376" width="8.85546875" style="115"/>
    <col min="5377" max="5377" width="28" style="115" customWidth="1"/>
    <col min="5378" max="5378" width="28.7109375" style="115" customWidth="1"/>
    <col min="5379" max="5379" width="21.28515625" style="115" customWidth="1"/>
    <col min="5380" max="5381" width="21.42578125" style="115" customWidth="1"/>
    <col min="5382" max="5383" width="8.85546875" style="115"/>
    <col min="5384" max="5384" width="31.28515625" style="115" customWidth="1"/>
    <col min="5385" max="5385" width="18.140625" style="115" bestFit="1" customWidth="1"/>
    <col min="5386" max="5386" width="21.28515625" style="115" customWidth="1"/>
    <col min="5387" max="5632" width="8.85546875" style="115"/>
    <col min="5633" max="5633" width="28" style="115" customWidth="1"/>
    <col min="5634" max="5634" width="28.7109375" style="115" customWidth="1"/>
    <col min="5635" max="5635" width="21.28515625" style="115" customWidth="1"/>
    <col min="5636" max="5637" width="21.42578125" style="115" customWidth="1"/>
    <col min="5638" max="5639" width="8.85546875" style="115"/>
    <col min="5640" max="5640" width="31.28515625" style="115" customWidth="1"/>
    <col min="5641" max="5641" width="18.140625" style="115" bestFit="1" customWidth="1"/>
    <col min="5642" max="5642" width="21.28515625" style="115" customWidth="1"/>
    <col min="5643" max="5888" width="8.85546875" style="115"/>
    <col min="5889" max="5889" width="28" style="115" customWidth="1"/>
    <col min="5890" max="5890" width="28.7109375" style="115" customWidth="1"/>
    <col min="5891" max="5891" width="21.28515625" style="115" customWidth="1"/>
    <col min="5892" max="5893" width="21.42578125" style="115" customWidth="1"/>
    <col min="5894" max="5895" width="8.85546875" style="115"/>
    <col min="5896" max="5896" width="31.28515625" style="115" customWidth="1"/>
    <col min="5897" max="5897" width="18.140625" style="115" bestFit="1" customWidth="1"/>
    <col min="5898" max="5898" width="21.28515625" style="115" customWidth="1"/>
    <col min="5899" max="6144" width="8.85546875" style="115"/>
    <col min="6145" max="6145" width="28" style="115" customWidth="1"/>
    <col min="6146" max="6146" width="28.7109375" style="115" customWidth="1"/>
    <col min="6147" max="6147" width="21.28515625" style="115" customWidth="1"/>
    <col min="6148" max="6149" width="21.42578125" style="115" customWidth="1"/>
    <col min="6150" max="6151" width="8.85546875" style="115"/>
    <col min="6152" max="6152" width="31.28515625" style="115" customWidth="1"/>
    <col min="6153" max="6153" width="18.140625" style="115" bestFit="1" customWidth="1"/>
    <col min="6154" max="6154" width="21.28515625" style="115" customWidth="1"/>
    <col min="6155" max="6400" width="8.85546875" style="115"/>
    <col min="6401" max="6401" width="28" style="115" customWidth="1"/>
    <col min="6402" max="6402" width="28.7109375" style="115" customWidth="1"/>
    <col min="6403" max="6403" width="21.28515625" style="115" customWidth="1"/>
    <col min="6404" max="6405" width="21.42578125" style="115" customWidth="1"/>
    <col min="6406" max="6407" width="8.85546875" style="115"/>
    <col min="6408" max="6408" width="31.28515625" style="115" customWidth="1"/>
    <col min="6409" max="6409" width="18.140625" style="115" bestFit="1" customWidth="1"/>
    <col min="6410" max="6410" width="21.28515625" style="115" customWidth="1"/>
    <col min="6411" max="6656" width="8.85546875" style="115"/>
    <col min="6657" max="6657" width="28" style="115" customWidth="1"/>
    <col min="6658" max="6658" width="28.7109375" style="115" customWidth="1"/>
    <col min="6659" max="6659" width="21.28515625" style="115" customWidth="1"/>
    <col min="6660" max="6661" width="21.42578125" style="115" customWidth="1"/>
    <col min="6662" max="6663" width="8.85546875" style="115"/>
    <col min="6664" max="6664" width="31.28515625" style="115" customWidth="1"/>
    <col min="6665" max="6665" width="18.140625" style="115" bestFit="1" customWidth="1"/>
    <col min="6666" max="6666" width="21.28515625" style="115" customWidth="1"/>
    <col min="6667" max="6912" width="8.85546875" style="115"/>
    <col min="6913" max="6913" width="28" style="115" customWidth="1"/>
    <col min="6914" max="6914" width="28.7109375" style="115" customWidth="1"/>
    <col min="6915" max="6915" width="21.28515625" style="115" customWidth="1"/>
    <col min="6916" max="6917" width="21.42578125" style="115" customWidth="1"/>
    <col min="6918" max="6919" width="8.85546875" style="115"/>
    <col min="6920" max="6920" width="31.28515625" style="115" customWidth="1"/>
    <col min="6921" max="6921" width="18.140625" style="115" bestFit="1" customWidth="1"/>
    <col min="6922" max="6922" width="21.28515625" style="115" customWidth="1"/>
    <col min="6923" max="7168" width="8.85546875" style="115"/>
    <col min="7169" max="7169" width="28" style="115" customWidth="1"/>
    <col min="7170" max="7170" width="28.7109375" style="115" customWidth="1"/>
    <col min="7171" max="7171" width="21.28515625" style="115" customWidth="1"/>
    <col min="7172" max="7173" width="21.42578125" style="115" customWidth="1"/>
    <col min="7174" max="7175" width="8.85546875" style="115"/>
    <col min="7176" max="7176" width="31.28515625" style="115" customWidth="1"/>
    <col min="7177" max="7177" width="18.140625" style="115" bestFit="1" customWidth="1"/>
    <col min="7178" max="7178" width="21.28515625" style="115" customWidth="1"/>
    <col min="7179" max="7424" width="8.85546875" style="115"/>
    <col min="7425" max="7425" width="28" style="115" customWidth="1"/>
    <col min="7426" max="7426" width="28.7109375" style="115" customWidth="1"/>
    <col min="7427" max="7427" width="21.28515625" style="115" customWidth="1"/>
    <col min="7428" max="7429" width="21.42578125" style="115" customWidth="1"/>
    <col min="7430" max="7431" width="8.85546875" style="115"/>
    <col min="7432" max="7432" width="31.28515625" style="115" customWidth="1"/>
    <col min="7433" max="7433" width="18.140625" style="115" bestFit="1" customWidth="1"/>
    <col min="7434" max="7434" width="21.28515625" style="115" customWidth="1"/>
    <col min="7435" max="7680" width="8.85546875" style="115"/>
    <col min="7681" max="7681" width="28" style="115" customWidth="1"/>
    <col min="7682" max="7682" width="28.7109375" style="115" customWidth="1"/>
    <col min="7683" max="7683" width="21.28515625" style="115" customWidth="1"/>
    <col min="7684" max="7685" width="21.42578125" style="115" customWidth="1"/>
    <col min="7686" max="7687" width="8.85546875" style="115"/>
    <col min="7688" max="7688" width="31.28515625" style="115" customWidth="1"/>
    <col min="7689" max="7689" width="18.140625" style="115" bestFit="1" customWidth="1"/>
    <col min="7690" max="7690" width="21.28515625" style="115" customWidth="1"/>
    <col min="7691" max="7936" width="8.85546875" style="115"/>
    <col min="7937" max="7937" width="28" style="115" customWidth="1"/>
    <col min="7938" max="7938" width="28.7109375" style="115" customWidth="1"/>
    <col min="7939" max="7939" width="21.28515625" style="115" customWidth="1"/>
    <col min="7940" max="7941" width="21.42578125" style="115" customWidth="1"/>
    <col min="7942" max="7943" width="8.85546875" style="115"/>
    <col min="7944" max="7944" width="31.28515625" style="115" customWidth="1"/>
    <col min="7945" max="7945" width="18.140625" style="115" bestFit="1" customWidth="1"/>
    <col min="7946" max="7946" width="21.28515625" style="115" customWidth="1"/>
    <col min="7947" max="8192" width="8.85546875" style="115"/>
    <col min="8193" max="8193" width="28" style="115" customWidth="1"/>
    <col min="8194" max="8194" width="28.7109375" style="115" customWidth="1"/>
    <col min="8195" max="8195" width="21.28515625" style="115" customWidth="1"/>
    <col min="8196" max="8197" width="21.42578125" style="115" customWidth="1"/>
    <col min="8198" max="8199" width="8.85546875" style="115"/>
    <col min="8200" max="8200" width="31.28515625" style="115" customWidth="1"/>
    <col min="8201" max="8201" width="18.140625" style="115" bestFit="1" customWidth="1"/>
    <col min="8202" max="8202" width="21.28515625" style="115" customWidth="1"/>
    <col min="8203" max="8448" width="8.85546875" style="115"/>
    <col min="8449" max="8449" width="28" style="115" customWidth="1"/>
    <col min="8450" max="8450" width="28.7109375" style="115" customWidth="1"/>
    <col min="8451" max="8451" width="21.28515625" style="115" customWidth="1"/>
    <col min="8452" max="8453" width="21.42578125" style="115" customWidth="1"/>
    <col min="8454" max="8455" width="8.85546875" style="115"/>
    <col min="8456" max="8456" width="31.28515625" style="115" customWidth="1"/>
    <col min="8457" max="8457" width="18.140625" style="115" bestFit="1" customWidth="1"/>
    <col min="8458" max="8458" width="21.28515625" style="115" customWidth="1"/>
    <col min="8459" max="8704" width="8.85546875" style="115"/>
    <col min="8705" max="8705" width="28" style="115" customWidth="1"/>
    <col min="8706" max="8706" width="28.7109375" style="115" customWidth="1"/>
    <col min="8707" max="8707" width="21.28515625" style="115" customWidth="1"/>
    <col min="8708" max="8709" width="21.42578125" style="115" customWidth="1"/>
    <col min="8710" max="8711" width="8.85546875" style="115"/>
    <col min="8712" max="8712" width="31.28515625" style="115" customWidth="1"/>
    <col min="8713" max="8713" width="18.140625" style="115" bestFit="1" customWidth="1"/>
    <col min="8714" max="8714" width="21.28515625" style="115" customWidth="1"/>
    <col min="8715" max="8960" width="8.85546875" style="115"/>
    <col min="8961" max="8961" width="28" style="115" customWidth="1"/>
    <col min="8962" max="8962" width="28.7109375" style="115" customWidth="1"/>
    <col min="8963" max="8963" width="21.28515625" style="115" customWidth="1"/>
    <col min="8964" max="8965" width="21.42578125" style="115" customWidth="1"/>
    <col min="8966" max="8967" width="8.85546875" style="115"/>
    <col min="8968" max="8968" width="31.28515625" style="115" customWidth="1"/>
    <col min="8969" max="8969" width="18.140625" style="115" bestFit="1" customWidth="1"/>
    <col min="8970" max="8970" width="21.28515625" style="115" customWidth="1"/>
    <col min="8971" max="9216" width="8.85546875" style="115"/>
    <col min="9217" max="9217" width="28" style="115" customWidth="1"/>
    <col min="9218" max="9218" width="28.7109375" style="115" customWidth="1"/>
    <col min="9219" max="9219" width="21.28515625" style="115" customWidth="1"/>
    <col min="9220" max="9221" width="21.42578125" style="115" customWidth="1"/>
    <col min="9222" max="9223" width="8.85546875" style="115"/>
    <col min="9224" max="9224" width="31.28515625" style="115" customWidth="1"/>
    <col min="9225" max="9225" width="18.140625" style="115" bestFit="1" customWidth="1"/>
    <col min="9226" max="9226" width="21.28515625" style="115" customWidth="1"/>
    <col min="9227" max="9472" width="8.85546875" style="115"/>
    <col min="9473" max="9473" width="28" style="115" customWidth="1"/>
    <col min="9474" max="9474" width="28.7109375" style="115" customWidth="1"/>
    <col min="9475" max="9475" width="21.28515625" style="115" customWidth="1"/>
    <col min="9476" max="9477" width="21.42578125" style="115" customWidth="1"/>
    <col min="9478" max="9479" width="8.85546875" style="115"/>
    <col min="9480" max="9480" width="31.28515625" style="115" customWidth="1"/>
    <col min="9481" max="9481" width="18.140625" style="115" bestFit="1" customWidth="1"/>
    <col min="9482" max="9482" width="21.28515625" style="115" customWidth="1"/>
    <col min="9483" max="9728" width="8.85546875" style="115"/>
    <col min="9729" max="9729" width="28" style="115" customWidth="1"/>
    <col min="9730" max="9730" width="28.7109375" style="115" customWidth="1"/>
    <col min="9731" max="9731" width="21.28515625" style="115" customWidth="1"/>
    <col min="9732" max="9733" width="21.42578125" style="115" customWidth="1"/>
    <col min="9734" max="9735" width="8.85546875" style="115"/>
    <col min="9736" max="9736" width="31.28515625" style="115" customWidth="1"/>
    <col min="9737" max="9737" width="18.140625" style="115" bestFit="1" customWidth="1"/>
    <col min="9738" max="9738" width="21.28515625" style="115" customWidth="1"/>
    <col min="9739" max="9984" width="8.85546875" style="115"/>
    <col min="9985" max="9985" width="28" style="115" customWidth="1"/>
    <col min="9986" max="9986" width="28.7109375" style="115" customWidth="1"/>
    <col min="9987" max="9987" width="21.28515625" style="115" customWidth="1"/>
    <col min="9988" max="9989" width="21.42578125" style="115" customWidth="1"/>
    <col min="9990" max="9991" width="8.85546875" style="115"/>
    <col min="9992" max="9992" width="31.28515625" style="115" customWidth="1"/>
    <col min="9993" max="9993" width="18.140625" style="115" bestFit="1" customWidth="1"/>
    <col min="9994" max="9994" width="21.28515625" style="115" customWidth="1"/>
    <col min="9995" max="10240" width="8.85546875" style="115"/>
    <col min="10241" max="10241" width="28" style="115" customWidth="1"/>
    <col min="10242" max="10242" width="28.7109375" style="115" customWidth="1"/>
    <col min="10243" max="10243" width="21.28515625" style="115" customWidth="1"/>
    <col min="10244" max="10245" width="21.42578125" style="115" customWidth="1"/>
    <col min="10246" max="10247" width="8.85546875" style="115"/>
    <col min="10248" max="10248" width="31.28515625" style="115" customWidth="1"/>
    <col min="10249" max="10249" width="18.140625" style="115" bestFit="1" customWidth="1"/>
    <col min="10250" max="10250" width="21.28515625" style="115" customWidth="1"/>
    <col min="10251" max="10496" width="8.85546875" style="115"/>
    <col min="10497" max="10497" width="28" style="115" customWidth="1"/>
    <col min="10498" max="10498" width="28.7109375" style="115" customWidth="1"/>
    <col min="10499" max="10499" width="21.28515625" style="115" customWidth="1"/>
    <col min="10500" max="10501" width="21.42578125" style="115" customWidth="1"/>
    <col min="10502" max="10503" width="8.85546875" style="115"/>
    <col min="10504" max="10504" width="31.28515625" style="115" customWidth="1"/>
    <col min="10505" max="10505" width="18.140625" style="115" bestFit="1" customWidth="1"/>
    <col min="10506" max="10506" width="21.28515625" style="115" customWidth="1"/>
    <col min="10507" max="10752" width="8.85546875" style="115"/>
    <col min="10753" max="10753" width="28" style="115" customWidth="1"/>
    <col min="10754" max="10754" width="28.7109375" style="115" customWidth="1"/>
    <col min="10755" max="10755" width="21.28515625" style="115" customWidth="1"/>
    <col min="10756" max="10757" width="21.42578125" style="115" customWidth="1"/>
    <col min="10758" max="10759" width="8.85546875" style="115"/>
    <col min="10760" max="10760" width="31.28515625" style="115" customWidth="1"/>
    <col min="10761" max="10761" width="18.140625" style="115" bestFit="1" customWidth="1"/>
    <col min="10762" max="10762" width="21.28515625" style="115" customWidth="1"/>
    <col min="10763" max="11008" width="8.85546875" style="115"/>
    <col min="11009" max="11009" width="28" style="115" customWidth="1"/>
    <col min="11010" max="11010" width="28.7109375" style="115" customWidth="1"/>
    <col min="11011" max="11011" width="21.28515625" style="115" customWidth="1"/>
    <col min="11012" max="11013" width="21.42578125" style="115" customWidth="1"/>
    <col min="11014" max="11015" width="8.85546875" style="115"/>
    <col min="11016" max="11016" width="31.28515625" style="115" customWidth="1"/>
    <col min="11017" max="11017" width="18.140625" style="115" bestFit="1" customWidth="1"/>
    <col min="11018" max="11018" width="21.28515625" style="115" customWidth="1"/>
    <col min="11019" max="11264" width="8.85546875" style="115"/>
    <col min="11265" max="11265" width="28" style="115" customWidth="1"/>
    <col min="11266" max="11266" width="28.7109375" style="115" customWidth="1"/>
    <col min="11267" max="11267" width="21.28515625" style="115" customWidth="1"/>
    <col min="11268" max="11269" width="21.42578125" style="115" customWidth="1"/>
    <col min="11270" max="11271" width="8.85546875" style="115"/>
    <col min="11272" max="11272" width="31.28515625" style="115" customWidth="1"/>
    <col min="11273" max="11273" width="18.140625" style="115" bestFit="1" customWidth="1"/>
    <col min="11274" max="11274" width="21.28515625" style="115" customWidth="1"/>
    <col min="11275" max="11520" width="8.85546875" style="115"/>
    <col min="11521" max="11521" width="28" style="115" customWidth="1"/>
    <col min="11522" max="11522" width="28.7109375" style="115" customWidth="1"/>
    <col min="11523" max="11523" width="21.28515625" style="115" customWidth="1"/>
    <col min="11524" max="11525" width="21.42578125" style="115" customWidth="1"/>
    <col min="11526" max="11527" width="8.85546875" style="115"/>
    <col min="11528" max="11528" width="31.28515625" style="115" customWidth="1"/>
    <col min="11529" max="11529" width="18.140625" style="115" bestFit="1" customWidth="1"/>
    <col min="11530" max="11530" width="21.28515625" style="115" customWidth="1"/>
    <col min="11531" max="11776" width="8.85546875" style="115"/>
    <col min="11777" max="11777" width="28" style="115" customWidth="1"/>
    <col min="11778" max="11778" width="28.7109375" style="115" customWidth="1"/>
    <col min="11779" max="11779" width="21.28515625" style="115" customWidth="1"/>
    <col min="11780" max="11781" width="21.42578125" style="115" customWidth="1"/>
    <col min="11782" max="11783" width="8.85546875" style="115"/>
    <col min="11784" max="11784" width="31.28515625" style="115" customWidth="1"/>
    <col min="11785" max="11785" width="18.140625" style="115" bestFit="1" customWidth="1"/>
    <col min="11786" max="11786" width="21.28515625" style="115" customWidth="1"/>
    <col min="11787" max="12032" width="8.85546875" style="115"/>
    <col min="12033" max="12033" width="28" style="115" customWidth="1"/>
    <col min="12034" max="12034" width="28.7109375" style="115" customWidth="1"/>
    <col min="12035" max="12035" width="21.28515625" style="115" customWidth="1"/>
    <col min="12036" max="12037" width="21.42578125" style="115" customWidth="1"/>
    <col min="12038" max="12039" width="8.85546875" style="115"/>
    <col min="12040" max="12040" width="31.28515625" style="115" customWidth="1"/>
    <col min="12041" max="12041" width="18.140625" style="115" bestFit="1" customWidth="1"/>
    <col min="12042" max="12042" width="21.28515625" style="115" customWidth="1"/>
    <col min="12043" max="12288" width="8.85546875" style="115"/>
    <col min="12289" max="12289" width="28" style="115" customWidth="1"/>
    <col min="12290" max="12290" width="28.7109375" style="115" customWidth="1"/>
    <col min="12291" max="12291" width="21.28515625" style="115" customWidth="1"/>
    <col min="12292" max="12293" width="21.42578125" style="115" customWidth="1"/>
    <col min="12294" max="12295" width="8.85546875" style="115"/>
    <col min="12296" max="12296" width="31.28515625" style="115" customWidth="1"/>
    <col min="12297" max="12297" width="18.140625" style="115" bestFit="1" customWidth="1"/>
    <col min="12298" max="12298" width="21.28515625" style="115" customWidth="1"/>
    <col min="12299" max="12544" width="8.85546875" style="115"/>
    <col min="12545" max="12545" width="28" style="115" customWidth="1"/>
    <col min="12546" max="12546" width="28.7109375" style="115" customWidth="1"/>
    <col min="12547" max="12547" width="21.28515625" style="115" customWidth="1"/>
    <col min="12548" max="12549" width="21.42578125" style="115" customWidth="1"/>
    <col min="12550" max="12551" width="8.85546875" style="115"/>
    <col min="12552" max="12552" width="31.28515625" style="115" customWidth="1"/>
    <col min="12553" max="12553" width="18.140625" style="115" bestFit="1" customWidth="1"/>
    <col min="12554" max="12554" width="21.28515625" style="115" customWidth="1"/>
    <col min="12555" max="12800" width="8.85546875" style="115"/>
    <col min="12801" max="12801" width="28" style="115" customWidth="1"/>
    <col min="12802" max="12802" width="28.7109375" style="115" customWidth="1"/>
    <col min="12803" max="12803" width="21.28515625" style="115" customWidth="1"/>
    <col min="12804" max="12805" width="21.42578125" style="115" customWidth="1"/>
    <col min="12806" max="12807" width="8.85546875" style="115"/>
    <col min="12808" max="12808" width="31.28515625" style="115" customWidth="1"/>
    <col min="12809" max="12809" width="18.140625" style="115" bestFit="1" customWidth="1"/>
    <col min="12810" max="12810" width="21.28515625" style="115" customWidth="1"/>
    <col min="12811" max="13056" width="8.85546875" style="115"/>
    <col min="13057" max="13057" width="28" style="115" customWidth="1"/>
    <col min="13058" max="13058" width="28.7109375" style="115" customWidth="1"/>
    <col min="13059" max="13059" width="21.28515625" style="115" customWidth="1"/>
    <col min="13060" max="13061" width="21.42578125" style="115" customWidth="1"/>
    <col min="13062" max="13063" width="8.85546875" style="115"/>
    <col min="13064" max="13064" width="31.28515625" style="115" customWidth="1"/>
    <col min="13065" max="13065" width="18.140625" style="115" bestFit="1" customWidth="1"/>
    <col min="13066" max="13066" width="21.28515625" style="115" customWidth="1"/>
    <col min="13067" max="13312" width="8.85546875" style="115"/>
    <col min="13313" max="13313" width="28" style="115" customWidth="1"/>
    <col min="13314" max="13314" width="28.7109375" style="115" customWidth="1"/>
    <col min="13315" max="13315" width="21.28515625" style="115" customWidth="1"/>
    <col min="13316" max="13317" width="21.42578125" style="115" customWidth="1"/>
    <col min="13318" max="13319" width="8.85546875" style="115"/>
    <col min="13320" max="13320" width="31.28515625" style="115" customWidth="1"/>
    <col min="13321" max="13321" width="18.140625" style="115" bestFit="1" customWidth="1"/>
    <col min="13322" max="13322" width="21.28515625" style="115" customWidth="1"/>
    <col min="13323" max="13568" width="8.85546875" style="115"/>
    <col min="13569" max="13569" width="28" style="115" customWidth="1"/>
    <col min="13570" max="13570" width="28.7109375" style="115" customWidth="1"/>
    <col min="13571" max="13571" width="21.28515625" style="115" customWidth="1"/>
    <col min="13572" max="13573" width="21.42578125" style="115" customWidth="1"/>
    <col min="13574" max="13575" width="8.85546875" style="115"/>
    <col min="13576" max="13576" width="31.28515625" style="115" customWidth="1"/>
    <col min="13577" max="13577" width="18.140625" style="115" bestFit="1" customWidth="1"/>
    <col min="13578" max="13578" width="21.28515625" style="115" customWidth="1"/>
    <col min="13579" max="13824" width="8.85546875" style="115"/>
    <col min="13825" max="13825" width="28" style="115" customWidth="1"/>
    <col min="13826" max="13826" width="28.7109375" style="115" customWidth="1"/>
    <col min="13827" max="13827" width="21.28515625" style="115" customWidth="1"/>
    <col min="13828" max="13829" width="21.42578125" style="115" customWidth="1"/>
    <col min="13830" max="13831" width="8.85546875" style="115"/>
    <col min="13832" max="13832" width="31.28515625" style="115" customWidth="1"/>
    <col min="13833" max="13833" width="18.140625" style="115" bestFit="1" customWidth="1"/>
    <col min="13834" max="13834" width="21.28515625" style="115" customWidth="1"/>
    <col min="13835" max="14080" width="8.85546875" style="115"/>
    <col min="14081" max="14081" width="28" style="115" customWidth="1"/>
    <col min="14082" max="14082" width="28.7109375" style="115" customWidth="1"/>
    <col min="14083" max="14083" width="21.28515625" style="115" customWidth="1"/>
    <col min="14084" max="14085" width="21.42578125" style="115" customWidth="1"/>
    <col min="14086" max="14087" width="8.85546875" style="115"/>
    <col min="14088" max="14088" width="31.28515625" style="115" customWidth="1"/>
    <col min="14089" max="14089" width="18.140625" style="115" bestFit="1" customWidth="1"/>
    <col min="14090" max="14090" width="21.28515625" style="115" customWidth="1"/>
    <col min="14091" max="14336" width="8.85546875" style="115"/>
    <col min="14337" max="14337" width="28" style="115" customWidth="1"/>
    <col min="14338" max="14338" width="28.7109375" style="115" customWidth="1"/>
    <col min="14339" max="14339" width="21.28515625" style="115" customWidth="1"/>
    <col min="14340" max="14341" width="21.42578125" style="115" customWidth="1"/>
    <col min="14342" max="14343" width="8.85546875" style="115"/>
    <col min="14344" max="14344" width="31.28515625" style="115" customWidth="1"/>
    <col min="14345" max="14345" width="18.140625" style="115" bestFit="1" customWidth="1"/>
    <col min="14346" max="14346" width="21.28515625" style="115" customWidth="1"/>
    <col min="14347" max="14592" width="8.85546875" style="115"/>
    <col min="14593" max="14593" width="28" style="115" customWidth="1"/>
    <col min="14594" max="14594" width="28.7109375" style="115" customWidth="1"/>
    <col min="14595" max="14595" width="21.28515625" style="115" customWidth="1"/>
    <col min="14596" max="14597" width="21.42578125" style="115" customWidth="1"/>
    <col min="14598" max="14599" width="8.85546875" style="115"/>
    <col min="14600" max="14600" width="31.28515625" style="115" customWidth="1"/>
    <col min="14601" max="14601" width="18.140625" style="115" bestFit="1" customWidth="1"/>
    <col min="14602" max="14602" width="21.28515625" style="115" customWidth="1"/>
    <col min="14603" max="14848" width="8.85546875" style="115"/>
    <col min="14849" max="14849" width="28" style="115" customWidth="1"/>
    <col min="14850" max="14850" width="28.7109375" style="115" customWidth="1"/>
    <col min="14851" max="14851" width="21.28515625" style="115" customWidth="1"/>
    <col min="14852" max="14853" width="21.42578125" style="115" customWidth="1"/>
    <col min="14854" max="14855" width="8.85546875" style="115"/>
    <col min="14856" max="14856" width="31.28515625" style="115" customWidth="1"/>
    <col min="14857" max="14857" width="18.140625" style="115" bestFit="1" customWidth="1"/>
    <col min="14858" max="14858" width="21.28515625" style="115" customWidth="1"/>
    <col min="14859" max="15104" width="8.85546875" style="115"/>
    <col min="15105" max="15105" width="28" style="115" customWidth="1"/>
    <col min="15106" max="15106" width="28.7109375" style="115" customWidth="1"/>
    <col min="15107" max="15107" width="21.28515625" style="115" customWidth="1"/>
    <col min="15108" max="15109" width="21.42578125" style="115" customWidth="1"/>
    <col min="15110" max="15111" width="8.85546875" style="115"/>
    <col min="15112" max="15112" width="31.28515625" style="115" customWidth="1"/>
    <col min="15113" max="15113" width="18.140625" style="115" bestFit="1" customWidth="1"/>
    <col min="15114" max="15114" width="21.28515625" style="115" customWidth="1"/>
    <col min="15115" max="15360" width="8.85546875" style="115"/>
    <col min="15361" max="15361" width="28" style="115" customWidth="1"/>
    <col min="15362" max="15362" width="28.7109375" style="115" customWidth="1"/>
    <col min="15363" max="15363" width="21.28515625" style="115" customWidth="1"/>
    <col min="15364" max="15365" width="21.42578125" style="115" customWidth="1"/>
    <col min="15366" max="15367" width="8.85546875" style="115"/>
    <col min="15368" max="15368" width="31.28515625" style="115" customWidth="1"/>
    <col min="15369" max="15369" width="18.140625" style="115" bestFit="1" customWidth="1"/>
    <col min="15370" max="15370" width="21.28515625" style="115" customWidth="1"/>
    <col min="15371" max="15616" width="8.85546875" style="115"/>
    <col min="15617" max="15617" width="28" style="115" customWidth="1"/>
    <col min="15618" max="15618" width="28.7109375" style="115" customWidth="1"/>
    <col min="15619" max="15619" width="21.28515625" style="115" customWidth="1"/>
    <col min="15620" max="15621" width="21.42578125" style="115" customWidth="1"/>
    <col min="15622" max="15623" width="8.85546875" style="115"/>
    <col min="15624" max="15624" width="31.28515625" style="115" customWidth="1"/>
    <col min="15625" max="15625" width="18.140625" style="115" bestFit="1" customWidth="1"/>
    <col min="15626" max="15626" width="21.28515625" style="115" customWidth="1"/>
    <col min="15627" max="15872" width="8.85546875" style="115"/>
    <col min="15873" max="15873" width="28" style="115" customWidth="1"/>
    <col min="15874" max="15874" width="28.7109375" style="115" customWidth="1"/>
    <col min="15875" max="15875" width="21.28515625" style="115" customWidth="1"/>
    <col min="15876" max="15877" width="21.42578125" style="115" customWidth="1"/>
    <col min="15878" max="15879" width="8.85546875" style="115"/>
    <col min="15880" max="15880" width="31.28515625" style="115" customWidth="1"/>
    <col min="15881" max="15881" width="18.140625" style="115" bestFit="1" customWidth="1"/>
    <col min="15882" max="15882" width="21.28515625" style="115" customWidth="1"/>
    <col min="15883" max="16128" width="8.85546875" style="115"/>
    <col min="16129" max="16129" width="28" style="115" customWidth="1"/>
    <col min="16130" max="16130" width="28.7109375" style="115" customWidth="1"/>
    <col min="16131" max="16131" width="21.28515625" style="115" customWidth="1"/>
    <col min="16132" max="16133" width="21.42578125" style="115" customWidth="1"/>
    <col min="16134" max="16135" width="8.85546875" style="115"/>
    <col min="16136" max="16136" width="31.28515625" style="115" customWidth="1"/>
    <col min="16137" max="16137" width="18.140625" style="115" bestFit="1" customWidth="1"/>
    <col min="16138" max="16138" width="21.28515625" style="115" customWidth="1"/>
    <col min="16139" max="16384" width="8.85546875" style="115"/>
  </cols>
  <sheetData>
    <row r="1" spans="1:9">
      <c r="F1" s="136"/>
      <c r="G1" s="136"/>
    </row>
    <row r="2" spans="1:9">
      <c r="F2" s="136"/>
      <c r="G2" s="136"/>
    </row>
    <row r="3" spans="1:9">
      <c r="F3" s="136"/>
      <c r="G3" s="136"/>
    </row>
    <row r="4" spans="1:9">
      <c r="F4" s="136"/>
      <c r="G4" s="136"/>
    </row>
    <row r="5" spans="1:9">
      <c r="F5" s="136"/>
      <c r="G5" s="136"/>
    </row>
    <row r="6" spans="1:9">
      <c r="F6" s="136"/>
      <c r="G6" s="136"/>
    </row>
    <row r="7" spans="1:9" ht="15">
      <c r="A7" s="137" t="s">
        <v>270</v>
      </c>
      <c r="B7" s="138" t="s">
        <v>271</v>
      </c>
      <c r="D7" s="139" t="s">
        <v>272</v>
      </c>
      <c r="E7" s="140" t="s">
        <v>273</v>
      </c>
      <c r="G7" s="136"/>
    </row>
    <row r="8" spans="1:9" ht="15">
      <c r="A8" s="137" t="s">
        <v>274</v>
      </c>
      <c r="B8" s="138" t="s">
        <v>275</v>
      </c>
      <c r="D8" s="139" t="s">
        <v>276</v>
      </c>
      <c r="E8" s="141">
        <v>6512</v>
      </c>
      <c r="G8" s="136"/>
      <c r="I8" s="137"/>
    </row>
    <row r="9" spans="1:9" ht="15">
      <c r="A9" s="137" t="s">
        <v>277</v>
      </c>
      <c r="B9" s="138" t="s">
        <v>278</v>
      </c>
      <c r="D9" s="139" t="s">
        <v>141</v>
      </c>
      <c r="E9" s="140"/>
      <c r="F9" s="136"/>
      <c r="G9" s="136"/>
      <c r="I9" s="137"/>
    </row>
    <row r="10" spans="1:9" ht="14.25">
      <c r="B10" s="223" t="s">
        <v>306</v>
      </c>
      <c r="C10" s="223"/>
      <c r="D10" s="223"/>
      <c r="F10" s="136"/>
      <c r="G10" s="136"/>
      <c r="I10" s="137"/>
    </row>
    <row r="11" spans="1:9" ht="14.25">
      <c r="B11" s="223" t="s">
        <v>307</v>
      </c>
      <c r="C11" s="223"/>
      <c r="D11" s="223"/>
      <c r="F11" s="142"/>
      <c r="G11" s="136"/>
    </row>
    <row r="12" spans="1:9" ht="14.25">
      <c r="F12" s="142"/>
      <c r="G12" s="136"/>
    </row>
    <row r="13" spans="1:9">
      <c r="F13" s="136"/>
      <c r="G13" s="136"/>
    </row>
    <row r="14" spans="1:9" ht="13.5" thickBot="1">
      <c r="F14" s="136"/>
      <c r="G14" s="136"/>
    </row>
    <row r="15" spans="1:9" ht="12.75" customHeight="1">
      <c r="A15" s="224"/>
      <c r="B15" s="227" t="s">
        <v>9</v>
      </c>
      <c r="C15" s="230" t="s">
        <v>10</v>
      </c>
      <c r="D15" s="233" t="s">
        <v>11</v>
      </c>
      <c r="E15" s="234"/>
      <c r="F15" s="136"/>
      <c r="G15" s="136"/>
    </row>
    <row r="16" spans="1:9" ht="13.5" customHeight="1" thickBot="1">
      <c r="A16" s="225"/>
      <c r="B16" s="228"/>
      <c r="C16" s="231"/>
      <c r="D16" s="235"/>
      <c r="E16" s="236"/>
      <c r="F16" s="136"/>
      <c r="G16" s="136"/>
    </row>
    <row r="17" spans="1:8" ht="12.75" customHeight="1">
      <c r="A17" s="225"/>
      <c r="B17" s="228"/>
      <c r="C17" s="231"/>
      <c r="D17" s="237" t="s">
        <v>12</v>
      </c>
      <c r="E17" s="237" t="s">
        <v>13</v>
      </c>
      <c r="F17" s="136"/>
      <c r="G17" s="136"/>
    </row>
    <row r="18" spans="1:8" ht="13.5" thickBot="1">
      <c r="A18" s="226"/>
      <c r="B18" s="229"/>
      <c r="C18" s="232"/>
      <c r="D18" s="238"/>
      <c r="E18" s="238"/>
      <c r="F18" s="136"/>
      <c r="G18" s="136"/>
    </row>
    <row r="19" spans="1:8" ht="16.5" thickBot="1">
      <c r="A19" s="143"/>
      <c r="B19" s="144">
        <v>1</v>
      </c>
      <c r="C19" s="144">
        <v>2</v>
      </c>
      <c r="D19" s="145">
        <v>3</v>
      </c>
      <c r="E19" s="145">
        <v>4</v>
      </c>
      <c r="F19" s="136"/>
      <c r="G19" s="136"/>
    </row>
    <row r="20" spans="1:8" ht="26.25" thickBot="1">
      <c r="A20" s="146" t="s">
        <v>308</v>
      </c>
      <c r="B20" s="147" t="s">
        <v>309</v>
      </c>
      <c r="C20" s="148"/>
      <c r="D20" s="122"/>
      <c r="E20" s="122"/>
      <c r="F20" s="136"/>
      <c r="G20" s="136"/>
    </row>
    <row r="21" spans="1:8" ht="26.25" thickBot="1">
      <c r="A21" s="149">
        <v>1</v>
      </c>
      <c r="B21" s="150" t="s">
        <v>310</v>
      </c>
      <c r="C21" s="148"/>
      <c r="D21" s="151">
        <v>8890398.5300000012</v>
      </c>
      <c r="E21" s="151">
        <v>35839507.75</v>
      </c>
      <c r="F21" s="136"/>
      <c r="G21" s="136"/>
      <c r="H21" s="136"/>
    </row>
    <row r="22" spans="1:8" ht="26.25" thickBot="1">
      <c r="A22" s="148"/>
      <c r="B22" s="152" t="s">
        <v>311</v>
      </c>
      <c r="C22" s="148"/>
      <c r="D22" s="122">
        <v>8161052.290000001</v>
      </c>
      <c r="E22" s="122">
        <v>33623325.5</v>
      </c>
      <c r="F22" s="136"/>
      <c r="G22" s="136"/>
      <c r="H22" s="136"/>
    </row>
    <row r="23" spans="1:8" ht="25.5" customHeight="1" thickBot="1">
      <c r="A23" s="148"/>
      <c r="B23" s="152" t="s">
        <v>312</v>
      </c>
      <c r="C23" s="148"/>
      <c r="D23" s="122">
        <v>693693.05999999994</v>
      </c>
      <c r="E23" s="122">
        <v>1858528.99</v>
      </c>
      <c r="F23" s="136"/>
      <c r="G23" s="136"/>
      <c r="H23" s="136"/>
    </row>
    <row r="24" spans="1:8" ht="26.25" thickBot="1">
      <c r="A24" s="148"/>
      <c r="B24" s="152" t="s">
        <v>313</v>
      </c>
      <c r="C24" s="148"/>
      <c r="D24" s="122">
        <v>2169.6999999999998</v>
      </c>
      <c r="E24" s="122">
        <v>86355.65</v>
      </c>
      <c r="F24" s="136"/>
      <c r="G24" s="136"/>
      <c r="H24" s="136"/>
    </row>
    <row r="25" spans="1:8" ht="26.25" thickBot="1">
      <c r="A25" s="148"/>
      <c r="B25" s="152" t="s">
        <v>314</v>
      </c>
      <c r="C25" s="148"/>
      <c r="D25" s="122">
        <v>33483.480000000003</v>
      </c>
      <c r="E25" s="122">
        <v>271297.61</v>
      </c>
      <c r="F25" s="136"/>
      <c r="G25" s="136"/>
      <c r="H25" s="136"/>
    </row>
    <row r="26" spans="1:8" ht="26.25" thickBot="1">
      <c r="A26" s="149">
        <v>2</v>
      </c>
      <c r="B26" s="150" t="s">
        <v>315</v>
      </c>
      <c r="C26" s="148"/>
      <c r="D26" s="151">
        <v>8590826.0300000012</v>
      </c>
      <c r="E26" s="151">
        <v>36006615.350000001</v>
      </c>
      <c r="F26" s="136"/>
      <c r="G26" s="136"/>
      <c r="H26" s="136"/>
    </row>
    <row r="27" spans="1:8" ht="39" thickBot="1">
      <c r="A27" s="148"/>
      <c r="B27" s="152" t="s">
        <v>316</v>
      </c>
      <c r="C27" s="148"/>
      <c r="D27" s="122">
        <v>3555705.13</v>
      </c>
      <c r="E27" s="122">
        <v>13823991.34</v>
      </c>
      <c r="F27" s="136"/>
      <c r="G27" s="136"/>
      <c r="H27" s="136"/>
    </row>
    <row r="28" spans="1:8" ht="51.75" thickBot="1">
      <c r="A28" s="148"/>
      <c r="B28" s="152" t="s">
        <v>317</v>
      </c>
      <c r="C28" s="148"/>
      <c r="D28" s="122">
        <v>1556482.4500000002</v>
      </c>
      <c r="E28" s="122">
        <v>4208379.59</v>
      </c>
      <c r="F28" s="136"/>
      <c r="G28" s="136"/>
      <c r="H28" s="136"/>
    </row>
    <row r="29" spans="1:8" ht="39" thickBot="1">
      <c r="A29" s="148"/>
      <c r="B29" s="152" t="s">
        <v>318</v>
      </c>
      <c r="C29" s="148"/>
      <c r="D29" s="122">
        <v>865022.13000000012</v>
      </c>
      <c r="E29" s="122">
        <v>3180274.75</v>
      </c>
      <c r="F29" s="136"/>
      <c r="G29" s="136"/>
      <c r="H29" s="136"/>
    </row>
    <row r="30" spans="1:8" ht="26.25" thickBot="1">
      <c r="A30" s="148"/>
      <c r="B30" s="152" t="s">
        <v>319</v>
      </c>
      <c r="C30" s="148"/>
      <c r="D30" s="122">
        <v>1219356.3099999996</v>
      </c>
      <c r="E30" s="122">
        <v>7077984.46</v>
      </c>
      <c r="F30" s="136"/>
      <c r="G30" s="136"/>
      <c r="H30" s="136"/>
    </row>
    <row r="31" spans="1:8" ht="16.5" thickBot="1">
      <c r="A31" s="148"/>
      <c r="B31" s="152" t="s">
        <v>320</v>
      </c>
      <c r="C31" s="148"/>
      <c r="D31" s="122">
        <v>2050</v>
      </c>
      <c r="E31" s="122">
        <v>65499.57</v>
      </c>
      <c r="F31" s="136"/>
      <c r="G31" s="136"/>
      <c r="H31" s="136"/>
    </row>
    <row r="32" spans="1:8" ht="26.25" thickBot="1">
      <c r="A32" s="148"/>
      <c r="B32" s="152" t="s">
        <v>321</v>
      </c>
      <c r="C32" s="148"/>
      <c r="D32" s="122"/>
      <c r="E32" s="122">
        <v>526696.43000000005</v>
      </c>
      <c r="F32" s="136"/>
      <c r="G32" s="136"/>
      <c r="H32" s="136"/>
    </row>
    <row r="33" spans="1:9" ht="26.25" thickBot="1">
      <c r="A33" s="148"/>
      <c r="B33" s="152" t="s">
        <v>322</v>
      </c>
      <c r="C33" s="148"/>
      <c r="D33" s="122">
        <v>1366728.1100000008</v>
      </c>
      <c r="E33" s="122">
        <v>6881658.4800000004</v>
      </c>
      <c r="F33" s="136"/>
      <c r="G33" s="136"/>
      <c r="H33" s="136"/>
    </row>
    <row r="34" spans="1:9" ht="26.25" thickBot="1">
      <c r="A34" s="148"/>
      <c r="B34" s="152" t="s">
        <v>323</v>
      </c>
      <c r="C34" s="148"/>
      <c r="D34" s="122">
        <v>25481.9</v>
      </c>
      <c r="E34" s="122">
        <v>242130.73</v>
      </c>
      <c r="F34" s="136"/>
      <c r="G34" s="136"/>
      <c r="H34" s="136"/>
      <c r="I34" s="153"/>
    </row>
    <row r="35" spans="1:9" ht="26.25" thickBot="1">
      <c r="A35" s="149">
        <v>3</v>
      </c>
      <c r="B35" s="150" t="s">
        <v>324</v>
      </c>
      <c r="C35" s="148"/>
      <c r="D35" s="151">
        <v>299572.5</v>
      </c>
      <c r="E35" s="151">
        <v>-167107.60000000149</v>
      </c>
      <c r="F35" s="136"/>
      <c r="G35" s="136"/>
      <c r="H35" s="136"/>
    </row>
    <row r="36" spans="1:9" ht="26.25" thickBot="1">
      <c r="A36" s="146" t="s">
        <v>325</v>
      </c>
      <c r="B36" s="147" t="s">
        <v>326</v>
      </c>
      <c r="C36" s="148"/>
      <c r="D36" s="122"/>
      <c r="E36" s="122"/>
      <c r="F36" s="136"/>
      <c r="G36" s="136"/>
      <c r="H36" s="136"/>
    </row>
    <row r="37" spans="1:9" ht="26.25" thickBot="1">
      <c r="A37" s="149">
        <v>1</v>
      </c>
      <c r="B37" s="150" t="s">
        <v>327</v>
      </c>
      <c r="C37" s="148"/>
      <c r="D37" s="151">
        <v>532400.53</v>
      </c>
      <c r="E37" s="151">
        <v>16441890.600000001</v>
      </c>
      <c r="F37" s="136"/>
      <c r="G37" s="136"/>
      <c r="H37" s="136"/>
    </row>
    <row r="38" spans="1:9" ht="26.25" thickBot="1">
      <c r="A38" s="148"/>
      <c r="B38" s="152" t="s">
        <v>328</v>
      </c>
      <c r="C38" s="148"/>
      <c r="D38" s="122"/>
      <c r="E38" s="122">
        <v>12894640.630000001</v>
      </c>
      <c r="F38" s="136"/>
      <c r="G38" s="136"/>
      <c r="H38" s="136"/>
    </row>
    <row r="39" spans="1:9" ht="26.25" thickBot="1">
      <c r="A39" s="148"/>
      <c r="B39" s="152" t="s">
        <v>329</v>
      </c>
      <c r="C39" s="148"/>
      <c r="D39" s="122">
        <v>224250</v>
      </c>
      <c r="E39" s="122">
        <v>809039.13</v>
      </c>
      <c r="F39" s="136"/>
      <c r="G39" s="136"/>
      <c r="H39" s="136"/>
    </row>
    <row r="40" spans="1:9" ht="26.25" thickBot="1">
      <c r="A40" s="148"/>
      <c r="B40" s="152" t="s">
        <v>330</v>
      </c>
      <c r="C40" s="148"/>
      <c r="D40" s="122"/>
      <c r="E40" s="122"/>
      <c r="F40" s="136"/>
      <c r="G40" s="136"/>
      <c r="H40" s="136"/>
    </row>
    <row r="41" spans="1:9" ht="16.5" thickBot="1">
      <c r="A41" s="148"/>
      <c r="B41" s="152" t="s">
        <v>331</v>
      </c>
      <c r="C41" s="148"/>
      <c r="D41" s="154">
        <v>17451</v>
      </c>
      <c r="E41" s="122">
        <v>52049.81</v>
      </c>
      <c r="F41" s="136"/>
      <c r="G41" s="136"/>
      <c r="H41" s="136"/>
    </row>
    <row r="42" spans="1:9" ht="26.25" thickBot="1">
      <c r="A42" s="148"/>
      <c r="B42" s="152" t="s">
        <v>332</v>
      </c>
      <c r="C42" s="148"/>
      <c r="D42" s="122">
        <v>290699.53000000009</v>
      </c>
      <c r="E42" s="122">
        <v>2686161.03</v>
      </c>
      <c r="F42" s="136"/>
      <c r="G42" s="136"/>
      <c r="H42" s="136"/>
    </row>
    <row r="43" spans="1:9" ht="26.25" thickBot="1">
      <c r="A43" s="149">
        <v>2</v>
      </c>
      <c r="B43" s="150" t="s">
        <v>333</v>
      </c>
      <c r="C43" s="148"/>
      <c r="D43" s="151">
        <v>731014.05</v>
      </c>
      <c r="E43" s="151">
        <v>14129985.48</v>
      </c>
      <c r="F43" s="136"/>
      <c r="G43" s="136"/>
      <c r="H43" s="136"/>
    </row>
    <row r="44" spans="1:9" ht="39" thickBot="1">
      <c r="A44" s="148"/>
      <c r="B44" s="152" t="s">
        <v>334</v>
      </c>
      <c r="C44" s="148"/>
      <c r="D44" s="122"/>
      <c r="E44" s="122">
        <v>1400000</v>
      </c>
      <c r="F44" s="136"/>
      <c r="G44" s="136"/>
      <c r="H44" s="136"/>
    </row>
    <row r="45" spans="1:9" ht="51.75" thickBot="1">
      <c r="A45" s="148"/>
      <c r="B45" s="152" t="s">
        <v>335</v>
      </c>
      <c r="C45" s="148"/>
      <c r="D45" s="122">
        <v>512389.34</v>
      </c>
      <c r="E45" s="122">
        <v>11800639.370000001</v>
      </c>
      <c r="F45" s="136"/>
      <c r="G45" s="136"/>
      <c r="H45" s="136"/>
    </row>
    <row r="46" spans="1:9" ht="62.25" customHeight="1" thickBot="1">
      <c r="A46" s="148"/>
      <c r="B46" s="152" t="s">
        <v>336</v>
      </c>
      <c r="C46" s="148"/>
      <c r="D46" s="122"/>
      <c r="E46" s="122"/>
      <c r="F46" s="136"/>
      <c r="G46" s="136"/>
      <c r="H46" s="136"/>
    </row>
    <row r="47" spans="1:9" ht="77.25" thickBot="1">
      <c r="A47" s="148"/>
      <c r="B47" s="152" t="s">
        <v>337</v>
      </c>
      <c r="C47" s="148"/>
      <c r="D47" s="122"/>
      <c r="E47" s="122"/>
      <c r="F47" s="136"/>
      <c r="G47" s="136"/>
      <c r="H47" s="136"/>
    </row>
    <row r="48" spans="1:9" ht="40.5" customHeight="1" thickBot="1">
      <c r="A48" s="148"/>
      <c r="B48" s="152" t="s">
        <v>338</v>
      </c>
      <c r="C48" s="148"/>
      <c r="D48" s="122"/>
      <c r="E48" s="122"/>
      <c r="F48" s="136"/>
      <c r="G48" s="136"/>
      <c r="H48" s="136"/>
    </row>
    <row r="49" spans="1:8" ht="39" thickBot="1">
      <c r="A49" s="148"/>
      <c r="B49" s="152" t="s">
        <v>339</v>
      </c>
      <c r="C49" s="148"/>
      <c r="D49" s="122"/>
      <c r="E49" s="122"/>
      <c r="F49" s="136"/>
      <c r="G49" s="136"/>
      <c r="H49" s="136"/>
    </row>
    <row r="50" spans="1:8" ht="26.25" thickBot="1">
      <c r="A50" s="148"/>
      <c r="B50" s="152" t="s">
        <v>340</v>
      </c>
      <c r="C50" s="148"/>
      <c r="D50" s="122">
        <v>67142.58</v>
      </c>
      <c r="E50" s="122">
        <v>238566.28</v>
      </c>
      <c r="F50" s="136"/>
      <c r="G50" s="136"/>
      <c r="H50" s="136"/>
    </row>
    <row r="51" spans="1:8" ht="26.25" thickBot="1">
      <c r="A51" s="148"/>
      <c r="B51" s="152" t="s">
        <v>341</v>
      </c>
      <c r="C51" s="148"/>
      <c r="D51" s="122">
        <v>151482.13</v>
      </c>
      <c r="E51" s="122">
        <v>690779.83</v>
      </c>
      <c r="F51" s="136"/>
      <c r="G51" s="136"/>
      <c r="H51" s="136"/>
    </row>
    <row r="52" spans="1:8" ht="26.25" thickBot="1">
      <c r="A52" s="149">
        <v>3</v>
      </c>
      <c r="B52" s="150" t="s">
        <v>342</v>
      </c>
      <c r="C52" s="148"/>
      <c r="D52" s="151">
        <v>-198613.52000000002</v>
      </c>
      <c r="E52" s="151">
        <v>2311905.120000001</v>
      </c>
      <c r="F52" s="136"/>
      <c r="G52" s="136"/>
      <c r="H52" s="136"/>
    </row>
    <row r="53" spans="1:8" ht="26.25" thickBot="1">
      <c r="A53" s="146" t="s">
        <v>343</v>
      </c>
      <c r="B53" s="147" t="s">
        <v>344</v>
      </c>
      <c r="C53" s="148"/>
      <c r="D53" s="122"/>
      <c r="E53" s="122"/>
      <c r="F53" s="136"/>
      <c r="G53" s="136"/>
      <c r="H53" s="136"/>
    </row>
    <row r="54" spans="1:8" ht="26.25" thickBot="1">
      <c r="A54" s="149">
        <v>1</v>
      </c>
      <c r="B54" s="150" t="s">
        <v>345</v>
      </c>
      <c r="C54" s="148"/>
      <c r="D54" s="122"/>
      <c r="E54" s="122"/>
      <c r="F54" s="136"/>
      <c r="G54" s="136"/>
      <c r="H54" s="136"/>
    </row>
    <row r="55" spans="1:8" ht="26.25" thickBot="1">
      <c r="A55" s="148"/>
      <c r="B55" s="152" t="s">
        <v>346</v>
      </c>
      <c r="C55" s="148"/>
      <c r="D55" s="122"/>
      <c r="E55" s="122"/>
      <c r="F55" s="136"/>
      <c r="G55" s="136"/>
      <c r="H55" s="136"/>
    </row>
    <row r="56" spans="1:8" ht="26.25" thickBot="1">
      <c r="A56" s="148"/>
      <c r="B56" s="152" t="s">
        <v>347</v>
      </c>
      <c r="C56" s="148"/>
      <c r="D56" s="122"/>
      <c r="E56" s="122"/>
      <c r="F56" s="136"/>
      <c r="G56" s="136"/>
      <c r="H56" s="136"/>
    </row>
    <row r="57" spans="1:8" ht="26.25" thickBot="1">
      <c r="A57" s="148"/>
      <c r="B57" s="152" t="s">
        <v>348</v>
      </c>
      <c r="C57" s="148"/>
      <c r="D57" s="122"/>
      <c r="E57" s="122"/>
      <c r="F57" s="136"/>
      <c r="G57" s="136"/>
      <c r="H57" s="136"/>
    </row>
    <row r="58" spans="1:8" ht="26.25" thickBot="1">
      <c r="A58" s="148"/>
      <c r="B58" s="152" t="s">
        <v>349</v>
      </c>
      <c r="C58" s="148"/>
      <c r="D58" s="122"/>
      <c r="E58" s="122"/>
      <c r="F58" s="136"/>
      <c r="G58" s="136"/>
      <c r="H58" s="136"/>
    </row>
    <row r="59" spans="1:8" ht="16.5" thickBot="1">
      <c r="A59" s="149">
        <v>2</v>
      </c>
      <c r="B59" s="150" t="s">
        <v>350</v>
      </c>
      <c r="C59" s="148"/>
      <c r="D59" s="122">
        <v>513510.42</v>
      </c>
      <c r="E59" s="122">
        <v>2297934.7200000002</v>
      </c>
      <c r="F59" s="136"/>
      <c r="G59" s="136"/>
      <c r="H59" s="136"/>
    </row>
    <row r="60" spans="1:8" ht="26.25" thickBot="1">
      <c r="A60" s="148"/>
      <c r="B60" s="152" t="s">
        <v>351</v>
      </c>
      <c r="C60" s="148"/>
      <c r="D60" s="122"/>
      <c r="E60" s="122"/>
      <c r="F60" s="136"/>
      <c r="G60" s="136"/>
      <c r="H60" s="136"/>
    </row>
    <row r="61" spans="1:8" ht="26.25" thickBot="1">
      <c r="A61" s="148"/>
      <c r="B61" s="152" t="s">
        <v>352</v>
      </c>
      <c r="C61" s="148"/>
      <c r="D61" s="122">
        <v>513510.42</v>
      </c>
      <c r="E61" s="122">
        <v>2297934.7200000002</v>
      </c>
      <c r="F61" s="136"/>
      <c r="G61" s="136"/>
      <c r="H61" s="136"/>
    </row>
    <row r="62" spans="1:8" ht="26.25" thickBot="1">
      <c r="A62" s="148"/>
      <c r="B62" s="152" t="s">
        <v>353</v>
      </c>
      <c r="C62" s="148"/>
      <c r="D62" s="122"/>
      <c r="E62" s="122"/>
      <c r="F62" s="136"/>
      <c r="G62" s="136"/>
      <c r="H62" s="136"/>
    </row>
    <row r="63" spans="1:8" ht="26.25" thickBot="1">
      <c r="A63" s="148"/>
      <c r="B63" s="152" t="s">
        <v>354</v>
      </c>
      <c r="C63" s="148"/>
      <c r="D63" s="122"/>
      <c r="E63" s="122"/>
      <c r="F63" s="136"/>
      <c r="G63" s="136"/>
      <c r="H63" s="136"/>
    </row>
    <row r="64" spans="1:8" ht="26.25" thickBot="1">
      <c r="A64" s="149">
        <v>3</v>
      </c>
      <c r="B64" s="150" t="s">
        <v>355</v>
      </c>
      <c r="C64" s="148"/>
      <c r="D64" s="151">
        <v>-513510.42</v>
      </c>
      <c r="E64" s="151">
        <v>-2297934.7200000002</v>
      </c>
      <c r="F64" s="136"/>
      <c r="G64" s="136"/>
      <c r="H64" s="136"/>
    </row>
    <row r="65" spans="1:10" ht="16.5" thickBot="1">
      <c r="A65" s="148"/>
      <c r="B65" s="148"/>
      <c r="C65" s="148"/>
      <c r="D65" s="122"/>
      <c r="E65" s="122"/>
      <c r="F65" s="136"/>
      <c r="G65" s="136"/>
      <c r="H65" s="136"/>
    </row>
    <row r="66" spans="1:10" ht="16.5" thickBot="1">
      <c r="A66" s="146" t="s">
        <v>356</v>
      </c>
      <c r="B66" s="147" t="s">
        <v>357</v>
      </c>
      <c r="C66" s="148"/>
      <c r="D66" s="151">
        <v>-412551.44</v>
      </c>
      <c r="E66" s="151">
        <v>-153062.20000000065</v>
      </c>
      <c r="F66" s="136"/>
      <c r="G66" s="136"/>
      <c r="H66" s="136"/>
    </row>
    <row r="67" spans="1:10" ht="16.5" thickBot="1">
      <c r="A67" s="148"/>
      <c r="B67" s="148"/>
      <c r="C67" s="148"/>
      <c r="D67" s="122"/>
      <c r="E67" s="122"/>
      <c r="F67" s="136"/>
      <c r="G67" s="136"/>
      <c r="H67" s="136"/>
    </row>
    <row r="68" spans="1:10" ht="26.25" thickBot="1">
      <c r="A68" s="148"/>
      <c r="B68" s="147" t="s">
        <v>358</v>
      </c>
      <c r="C68" s="148"/>
      <c r="D68" s="151">
        <v>1833960.2593099973</v>
      </c>
      <c r="E68" s="151">
        <v>2246511.6993099973</v>
      </c>
      <c r="F68" s="136"/>
      <c r="G68" s="136"/>
      <c r="H68" s="136"/>
    </row>
    <row r="69" spans="1:10" ht="26.25" thickBot="1">
      <c r="A69" s="148"/>
      <c r="B69" s="147" t="s">
        <v>359</v>
      </c>
      <c r="C69" s="148"/>
      <c r="D69" s="151">
        <v>2246511.6993099973</v>
      </c>
      <c r="E69" s="151">
        <v>2399573.8993099979</v>
      </c>
      <c r="F69" s="136"/>
      <c r="G69" s="136"/>
      <c r="H69" s="136"/>
      <c r="J69" s="155"/>
    </row>
    <row r="70" spans="1:10" s="156" customFormat="1" ht="15.75">
      <c r="D70" s="157"/>
      <c r="E70" s="157"/>
      <c r="F70" s="158"/>
      <c r="G70" s="158"/>
      <c r="H70" s="136"/>
      <c r="J70" s="159"/>
    </row>
    <row r="71" spans="1:10" s="156" customFormat="1" ht="15.75">
      <c r="A71" s="60" t="s">
        <v>132</v>
      </c>
      <c r="B71" s="219" t="s">
        <v>360</v>
      </c>
      <c r="C71" s="219"/>
      <c r="D71" s="160" t="s">
        <v>135</v>
      </c>
      <c r="E71" s="220" t="s">
        <v>268</v>
      </c>
      <c r="F71" s="220"/>
      <c r="G71" s="220"/>
      <c r="H71" s="136"/>
    </row>
    <row r="72" spans="1:10" s="156" customFormat="1" ht="15.75">
      <c r="A72" s="62" t="s">
        <v>361</v>
      </c>
      <c r="B72" s="161"/>
      <c r="C72" s="161"/>
      <c r="D72" s="162"/>
      <c r="E72" s="162"/>
      <c r="F72" s="163"/>
      <c r="G72" s="163"/>
      <c r="H72" s="136"/>
    </row>
    <row r="73" spans="1:10" s="156" customFormat="1" ht="15.75">
      <c r="A73" s="164"/>
      <c r="B73" s="221" t="s">
        <v>362</v>
      </c>
      <c r="C73" s="221"/>
      <c r="D73" s="165"/>
      <c r="E73" s="222" t="s">
        <v>363</v>
      </c>
      <c r="F73" s="222"/>
      <c r="G73" s="222"/>
      <c r="H73" s="136"/>
      <c r="I73" s="166"/>
    </row>
    <row r="74" spans="1:10" s="156" customFormat="1" ht="15.75">
      <c r="D74" s="157"/>
      <c r="E74" s="157"/>
      <c r="F74" s="158"/>
      <c r="G74" s="158"/>
      <c r="H74" s="136"/>
    </row>
    <row r="75" spans="1:10" s="156" customFormat="1" ht="15.75">
      <c r="A75" s="167"/>
      <c r="D75" s="168"/>
      <c r="E75" s="157"/>
      <c r="F75" s="158"/>
      <c r="G75" s="158"/>
      <c r="H75" s="136"/>
    </row>
    <row r="76" spans="1:10" s="156" customFormat="1" ht="15.75">
      <c r="A76" s="169" t="s">
        <v>136</v>
      </c>
      <c r="B76" s="170"/>
      <c r="C76" s="170"/>
      <c r="D76" s="171" t="s">
        <v>137</v>
      </c>
      <c r="E76" s="157"/>
      <c r="F76" s="158"/>
      <c r="G76" s="158"/>
      <c r="H76" s="136"/>
    </row>
    <row r="77" spans="1:10" s="156" customFormat="1" ht="15.75">
      <c r="A77" s="172"/>
      <c r="B77" s="170"/>
      <c r="C77" s="170"/>
      <c r="D77" s="173"/>
      <c r="E77" s="157"/>
      <c r="F77" s="158"/>
      <c r="G77" s="158"/>
      <c r="H77" s="136"/>
    </row>
    <row r="78" spans="1:10" s="156" customFormat="1" ht="15.75">
      <c r="D78" s="157"/>
      <c r="E78" s="157"/>
      <c r="F78" s="158"/>
      <c r="G78" s="158"/>
    </row>
    <row r="79" spans="1:10">
      <c r="F79" s="136"/>
      <c r="G79" s="136"/>
    </row>
    <row r="80" spans="1:10">
      <c r="F80" s="136"/>
      <c r="G80" s="136"/>
    </row>
    <row r="81" spans="6:7">
      <c r="F81" s="136"/>
      <c r="G81" s="136"/>
    </row>
    <row r="82" spans="6:7">
      <c r="F82" s="136"/>
      <c r="G82" s="136"/>
    </row>
    <row r="83" spans="6:7">
      <c r="F83" s="136"/>
      <c r="G83" s="136"/>
    </row>
    <row r="84" spans="6:7">
      <c r="F84" s="136"/>
      <c r="G84" s="136"/>
    </row>
    <row r="85" spans="6:7">
      <c r="F85" s="136"/>
      <c r="G85" s="136"/>
    </row>
    <row r="86" spans="6:7">
      <c r="F86" s="136"/>
      <c r="G86" s="136"/>
    </row>
    <row r="87" spans="6:7">
      <c r="F87" s="136"/>
      <c r="G87" s="136"/>
    </row>
    <row r="88" spans="6:7">
      <c r="F88" s="136"/>
      <c r="G88" s="136"/>
    </row>
    <row r="89" spans="6:7">
      <c r="F89" s="136"/>
      <c r="G89" s="136"/>
    </row>
    <row r="90" spans="6:7">
      <c r="F90" s="136"/>
      <c r="G90" s="136"/>
    </row>
    <row r="91" spans="6:7">
      <c r="F91" s="136"/>
      <c r="G91" s="136"/>
    </row>
    <row r="92" spans="6:7">
      <c r="F92" s="136"/>
      <c r="G92" s="136"/>
    </row>
    <row r="93" spans="6:7">
      <c r="F93" s="136"/>
      <c r="G93" s="136"/>
    </row>
    <row r="94" spans="6:7">
      <c r="F94" s="136"/>
      <c r="G94" s="136"/>
    </row>
    <row r="95" spans="6:7">
      <c r="F95" s="136"/>
      <c r="G95" s="136"/>
    </row>
    <row r="96" spans="6:7">
      <c r="F96" s="136"/>
      <c r="G96" s="136"/>
    </row>
    <row r="97" spans="6:7">
      <c r="F97" s="136"/>
      <c r="G97" s="136"/>
    </row>
    <row r="98" spans="6:7">
      <c r="F98" s="136"/>
      <c r="G98" s="136"/>
    </row>
    <row r="99" spans="6:7">
      <c r="F99" s="136"/>
      <c r="G99" s="136"/>
    </row>
    <row r="100" spans="6:7">
      <c r="F100" s="136"/>
      <c r="G100" s="136"/>
    </row>
    <row r="101" spans="6:7">
      <c r="F101" s="136"/>
      <c r="G101" s="136"/>
    </row>
    <row r="102" spans="6:7">
      <c r="F102" s="136"/>
      <c r="G102" s="136"/>
    </row>
    <row r="103" spans="6:7">
      <c r="F103" s="136"/>
      <c r="G103" s="136"/>
    </row>
  </sheetData>
  <mergeCells count="12">
    <mergeCell ref="A15:A18"/>
    <mergeCell ref="B15:B18"/>
    <mergeCell ref="C15:C18"/>
    <mergeCell ref="D15:E16"/>
    <mergeCell ref="D17:D18"/>
    <mergeCell ref="E17:E18"/>
    <mergeCell ref="B71:C71"/>
    <mergeCell ref="E71:G71"/>
    <mergeCell ref="B73:C73"/>
    <mergeCell ref="E73:G73"/>
    <mergeCell ref="B10:D10"/>
    <mergeCell ref="B11:D11"/>
  </mergeCells>
  <pageMargins left="0.7" right="0.7" top="0.75" bottom="0.75" header="0.3" footer="0.3"/>
  <pageSetup paperSize="9" scale="67" orientation="portrait" r:id="rId1"/>
  <rowBreaks count="1" manualBreakCount="1">
    <brk id="45" max="5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2789B-180C-4C24-AAE6-45AF13DFECF3}">
  <dimension ref="A6:N57"/>
  <sheetViews>
    <sheetView tabSelected="1" view="pageBreakPreview" topLeftCell="B1" zoomScale="86" zoomScaleNormal="86" zoomScaleSheetLayoutView="86" workbookViewId="0">
      <selection activeCell="K44" sqref="K44"/>
    </sheetView>
  </sheetViews>
  <sheetFormatPr defaultRowHeight="12.75"/>
  <cols>
    <col min="1" max="1" width="25.7109375" style="115" customWidth="1"/>
    <col min="2" max="2" width="12.140625" style="115" customWidth="1"/>
    <col min="3" max="3" width="12.42578125" style="115" customWidth="1"/>
    <col min="4" max="4" width="12.140625" style="115" customWidth="1"/>
    <col min="5" max="5" width="16.5703125" style="115" customWidth="1"/>
    <col min="6" max="6" width="11.85546875" style="115" customWidth="1"/>
    <col min="7" max="7" width="11" style="115" customWidth="1"/>
    <col min="8" max="8" width="11.28515625" style="115" customWidth="1"/>
    <col min="9" max="9" width="12" style="115" customWidth="1"/>
    <col min="10" max="10" width="16.5703125" style="115" customWidth="1"/>
    <col min="11" max="11" width="18" style="115" customWidth="1"/>
    <col min="12" max="13" width="8.85546875" style="115"/>
    <col min="14" max="14" width="13.7109375" style="115" customWidth="1"/>
    <col min="15" max="15" width="14.7109375" style="115" bestFit="1" customWidth="1"/>
    <col min="16" max="256" width="8.85546875" style="115"/>
    <col min="257" max="257" width="25.7109375" style="115" customWidth="1"/>
    <col min="258" max="258" width="12.140625" style="115" customWidth="1"/>
    <col min="259" max="259" width="12.42578125" style="115" customWidth="1"/>
    <col min="260" max="260" width="12.140625" style="115" customWidth="1"/>
    <col min="261" max="261" width="16.5703125" style="115" customWidth="1"/>
    <col min="262" max="262" width="11.85546875" style="115" customWidth="1"/>
    <col min="263" max="263" width="11" style="115" customWidth="1"/>
    <col min="264" max="264" width="11.28515625" style="115" customWidth="1"/>
    <col min="265" max="265" width="12" style="115" customWidth="1"/>
    <col min="266" max="266" width="16.5703125" style="115" customWidth="1"/>
    <col min="267" max="267" width="18" style="115" customWidth="1"/>
    <col min="268" max="269" width="8.85546875" style="115"/>
    <col min="270" max="270" width="13.7109375" style="115" customWidth="1"/>
    <col min="271" max="271" width="14.7109375" style="115" bestFit="1" customWidth="1"/>
    <col min="272" max="512" width="8.85546875" style="115"/>
    <col min="513" max="513" width="25.7109375" style="115" customWidth="1"/>
    <col min="514" max="514" width="12.140625" style="115" customWidth="1"/>
    <col min="515" max="515" width="12.42578125" style="115" customWidth="1"/>
    <col min="516" max="516" width="12.140625" style="115" customWidth="1"/>
    <col min="517" max="517" width="16.5703125" style="115" customWidth="1"/>
    <col min="518" max="518" width="11.85546875" style="115" customWidth="1"/>
    <col min="519" max="519" width="11" style="115" customWidth="1"/>
    <col min="520" max="520" width="11.28515625" style="115" customWidth="1"/>
    <col min="521" max="521" width="12" style="115" customWidth="1"/>
    <col min="522" max="522" width="16.5703125" style="115" customWidth="1"/>
    <col min="523" max="523" width="18" style="115" customWidth="1"/>
    <col min="524" max="525" width="8.85546875" style="115"/>
    <col min="526" max="526" width="13.7109375" style="115" customWidth="1"/>
    <col min="527" max="527" width="14.7109375" style="115" bestFit="1" customWidth="1"/>
    <col min="528" max="768" width="8.85546875" style="115"/>
    <col min="769" max="769" width="25.7109375" style="115" customWidth="1"/>
    <col min="770" max="770" width="12.140625" style="115" customWidth="1"/>
    <col min="771" max="771" width="12.42578125" style="115" customWidth="1"/>
    <col min="772" max="772" width="12.140625" style="115" customWidth="1"/>
    <col min="773" max="773" width="16.5703125" style="115" customWidth="1"/>
    <col min="774" max="774" width="11.85546875" style="115" customWidth="1"/>
    <col min="775" max="775" width="11" style="115" customWidth="1"/>
    <col min="776" max="776" width="11.28515625" style="115" customWidth="1"/>
    <col min="777" max="777" width="12" style="115" customWidth="1"/>
    <col min="778" max="778" width="16.5703125" style="115" customWidth="1"/>
    <col min="779" max="779" width="18" style="115" customWidth="1"/>
    <col min="780" max="781" width="8.85546875" style="115"/>
    <col min="782" max="782" width="13.7109375" style="115" customWidth="1"/>
    <col min="783" max="783" width="14.7109375" style="115" bestFit="1" customWidth="1"/>
    <col min="784" max="1024" width="8.85546875" style="115"/>
    <col min="1025" max="1025" width="25.7109375" style="115" customWidth="1"/>
    <col min="1026" max="1026" width="12.140625" style="115" customWidth="1"/>
    <col min="1027" max="1027" width="12.42578125" style="115" customWidth="1"/>
    <col min="1028" max="1028" width="12.140625" style="115" customWidth="1"/>
    <col min="1029" max="1029" width="16.5703125" style="115" customWidth="1"/>
    <col min="1030" max="1030" width="11.85546875" style="115" customWidth="1"/>
    <col min="1031" max="1031" width="11" style="115" customWidth="1"/>
    <col min="1032" max="1032" width="11.28515625" style="115" customWidth="1"/>
    <col min="1033" max="1033" width="12" style="115" customWidth="1"/>
    <col min="1034" max="1034" width="16.5703125" style="115" customWidth="1"/>
    <col min="1035" max="1035" width="18" style="115" customWidth="1"/>
    <col min="1036" max="1037" width="8.85546875" style="115"/>
    <col min="1038" max="1038" width="13.7109375" style="115" customWidth="1"/>
    <col min="1039" max="1039" width="14.7109375" style="115" bestFit="1" customWidth="1"/>
    <col min="1040" max="1280" width="8.85546875" style="115"/>
    <col min="1281" max="1281" width="25.7109375" style="115" customWidth="1"/>
    <col min="1282" max="1282" width="12.140625" style="115" customWidth="1"/>
    <col min="1283" max="1283" width="12.42578125" style="115" customWidth="1"/>
    <col min="1284" max="1284" width="12.140625" style="115" customWidth="1"/>
    <col min="1285" max="1285" width="16.5703125" style="115" customWidth="1"/>
    <col min="1286" max="1286" width="11.85546875" style="115" customWidth="1"/>
    <col min="1287" max="1287" width="11" style="115" customWidth="1"/>
    <col min="1288" max="1288" width="11.28515625" style="115" customWidth="1"/>
    <col min="1289" max="1289" width="12" style="115" customWidth="1"/>
    <col min="1290" max="1290" width="16.5703125" style="115" customWidth="1"/>
    <col min="1291" max="1291" width="18" style="115" customWidth="1"/>
    <col min="1292" max="1293" width="8.85546875" style="115"/>
    <col min="1294" max="1294" width="13.7109375" style="115" customWidth="1"/>
    <col min="1295" max="1295" width="14.7109375" style="115" bestFit="1" customWidth="1"/>
    <col min="1296" max="1536" width="8.85546875" style="115"/>
    <col min="1537" max="1537" width="25.7109375" style="115" customWidth="1"/>
    <col min="1538" max="1538" width="12.140625" style="115" customWidth="1"/>
    <col min="1539" max="1539" width="12.42578125" style="115" customWidth="1"/>
    <col min="1540" max="1540" width="12.140625" style="115" customWidth="1"/>
    <col min="1541" max="1541" width="16.5703125" style="115" customWidth="1"/>
    <col min="1542" max="1542" width="11.85546875" style="115" customWidth="1"/>
    <col min="1543" max="1543" width="11" style="115" customWidth="1"/>
    <col min="1544" max="1544" width="11.28515625" style="115" customWidth="1"/>
    <col min="1545" max="1545" width="12" style="115" customWidth="1"/>
    <col min="1546" max="1546" width="16.5703125" style="115" customWidth="1"/>
    <col min="1547" max="1547" width="18" style="115" customWidth="1"/>
    <col min="1548" max="1549" width="8.85546875" style="115"/>
    <col min="1550" max="1550" width="13.7109375" style="115" customWidth="1"/>
    <col min="1551" max="1551" width="14.7109375" style="115" bestFit="1" customWidth="1"/>
    <col min="1552" max="1792" width="8.85546875" style="115"/>
    <col min="1793" max="1793" width="25.7109375" style="115" customWidth="1"/>
    <col min="1794" max="1794" width="12.140625" style="115" customWidth="1"/>
    <col min="1795" max="1795" width="12.42578125" style="115" customWidth="1"/>
    <col min="1796" max="1796" width="12.140625" style="115" customWidth="1"/>
    <col min="1797" max="1797" width="16.5703125" style="115" customWidth="1"/>
    <col min="1798" max="1798" width="11.85546875" style="115" customWidth="1"/>
    <col min="1799" max="1799" width="11" style="115" customWidth="1"/>
    <col min="1800" max="1800" width="11.28515625" style="115" customWidth="1"/>
    <col min="1801" max="1801" width="12" style="115" customWidth="1"/>
    <col min="1802" max="1802" width="16.5703125" style="115" customWidth="1"/>
    <col min="1803" max="1803" width="18" style="115" customWidth="1"/>
    <col min="1804" max="1805" width="8.85546875" style="115"/>
    <col min="1806" max="1806" width="13.7109375" style="115" customWidth="1"/>
    <col min="1807" max="1807" width="14.7109375" style="115" bestFit="1" customWidth="1"/>
    <col min="1808" max="2048" width="8.85546875" style="115"/>
    <col min="2049" max="2049" width="25.7109375" style="115" customWidth="1"/>
    <col min="2050" max="2050" width="12.140625" style="115" customWidth="1"/>
    <col min="2051" max="2051" width="12.42578125" style="115" customWidth="1"/>
    <col min="2052" max="2052" width="12.140625" style="115" customWidth="1"/>
    <col min="2053" max="2053" width="16.5703125" style="115" customWidth="1"/>
    <col min="2054" max="2054" width="11.85546875" style="115" customWidth="1"/>
    <col min="2055" max="2055" width="11" style="115" customWidth="1"/>
    <col min="2056" max="2056" width="11.28515625" style="115" customWidth="1"/>
    <col min="2057" max="2057" width="12" style="115" customWidth="1"/>
    <col min="2058" max="2058" width="16.5703125" style="115" customWidth="1"/>
    <col min="2059" max="2059" width="18" style="115" customWidth="1"/>
    <col min="2060" max="2061" width="8.85546875" style="115"/>
    <col min="2062" max="2062" width="13.7109375" style="115" customWidth="1"/>
    <col min="2063" max="2063" width="14.7109375" style="115" bestFit="1" customWidth="1"/>
    <col min="2064" max="2304" width="8.85546875" style="115"/>
    <col min="2305" max="2305" width="25.7109375" style="115" customWidth="1"/>
    <col min="2306" max="2306" width="12.140625" style="115" customWidth="1"/>
    <col min="2307" max="2307" width="12.42578125" style="115" customWidth="1"/>
    <col min="2308" max="2308" width="12.140625" style="115" customWidth="1"/>
    <col min="2309" max="2309" width="16.5703125" style="115" customWidth="1"/>
    <col min="2310" max="2310" width="11.85546875" style="115" customWidth="1"/>
    <col min="2311" max="2311" width="11" style="115" customWidth="1"/>
    <col min="2312" max="2312" width="11.28515625" style="115" customWidth="1"/>
    <col min="2313" max="2313" width="12" style="115" customWidth="1"/>
    <col min="2314" max="2314" width="16.5703125" style="115" customWidth="1"/>
    <col min="2315" max="2315" width="18" style="115" customWidth="1"/>
    <col min="2316" max="2317" width="8.85546875" style="115"/>
    <col min="2318" max="2318" width="13.7109375" style="115" customWidth="1"/>
    <col min="2319" max="2319" width="14.7109375" style="115" bestFit="1" customWidth="1"/>
    <col min="2320" max="2560" width="8.85546875" style="115"/>
    <col min="2561" max="2561" width="25.7109375" style="115" customWidth="1"/>
    <col min="2562" max="2562" width="12.140625" style="115" customWidth="1"/>
    <col min="2563" max="2563" width="12.42578125" style="115" customWidth="1"/>
    <col min="2564" max="2564" width="12.140625" style="115" customWidth="1"/>
    <col min="2565" max="2565" width="16.5703125" style="115" customWidth="1"/>
    <col min="2566" max="2566" width="11.85546875" style="115" customWidth="1"/>
    <col min="2567" max="2567" width="11" style="115" customWidth="1"/>
    <col min="2568" max="2568" width="11.28515625" style="115" customWidth="1"/>
    <col min="2569" max="2569" width="12" style="115" customWidth="1"/>
    <col min="2570" max="2570" width="16.5703125" style="115" customWidth="1"/>
    <col min="2571" max="2571" width="18" style="115" customWidth="1"/>
    <col min="2572" max="2573" width="8.85546875" style="115"/>
    <col min="2574" max="2574" width="13.7109375" style="115" customWidth="1"/>
    <col min="2575" max="2575" width="14.7109375" style="115" bestFit="1" customWidth="1"/>
    <col min="2576" max="2816" width="8.85546875" style="115"/>
    <col min="2817" max="2817" width="25.7109375" style="115" customWidth="1"/>
    <col min="2818" max="2818" width="12.140625" style="115" customWidth="1"/>
    <col min="2819" max="2819" width="12.42578125" style="115" customWidth="1"/>
    <col min="2820" max="2820" width="12.140625" style="115" customWidth="1"/>
    <col min="2821" max="2821" width="16.5703125" style="115" customWidth="1"/>
    <col min="2822" max="2822" width="11.85546875" style="115" customWidth="1"/>
    <col min="2823" max="2823" width="11" style="115" customWidth="1"/>
    <col min="2824" max="2824" width="11.28515625" style="115" customWidth="1"/>
    <col min="2825" max="2825" width="12" style="115" customWidth="1"/>
    <col min="2826" max="2826" width="16.5703125" style="115" customWidth="1"/>
    <col min="2827" max="2827" width="18" style="115" customWidth="1"/>
    <col min="2828" max="2829" width="8.85546875" style="115"/>
    <col min="2830" max="2830" width="13.7109375" style="115" customWidth="1"/>
    <col min="2831" max="2831" width="14.7109375" style="115" bestFit="1" customWidth="1"/>
    <col min="2832" max="3072" width="8.85546875" style="115"/>
    <col min="3073" max="3073" width="25.7109375" style="115" customWidth="1"/>
    <col min="3074" max="3074" width="12.140625" style="115" customWidth="1"/>
    <col min="3075" max="3075" width="12.42578125" style="115" customWidth="1"/>
    <col min="3076" max="3076" width="12.140625" style="115" customWidth="1"/>
    <col min="3077" max="3077" width="16.5703125" style="115" customWidth="1"/>
    <col min="3078" max="3078" width="11.85546875" style="115" customWidth="1"/>
    <col min="3079" max="3079" width="11" style="115" customWidth="1"/>
    <col min="3080" max="3080" width="11.28515625" style="115" customWidth="1"/>
    <col min="3081" max="3081" width="12" style="115" customWidth="1"/>
    <col min="3082" max="3082" width="16.5703125" style="115" customWidth="1"/>
    <col min="3083" max="3083" width="18" style="115" customWidth="1"/>
    <col min="3084" max="3085" width="8.85546875" style="115"/>
    <col min="3086" max="3086" width="13.7109375" style="115" customWidth="1"/>
    <col min="3087" max="3087" width="14.7109375" style="115" bestFit="1" customWidth="1"/>
    <col min="3088" max="3328" width="8.85546875" style="115"/>
    <col min="3329" max="3329" width="25.7109375" style="115" customWidth="1"/>
    <col min="3330" max="3330" width="12.140625" style="115" customWidth="1"/>
    <col min="3331" max="3331" width="12.42578125" style="115" customWidth="1"/>
    <col min="3332" max="3332" width="12.140625" style="115" customWidth="1"/>
    <col min="3333" max="3333" width="16.5703125" style="115" customWidth="1"/>
    <col min="3334" max="3334" width="11.85546875" style="115" customWidth="1"/>
    <col min="3335" max="3335" width="11" style="115" customWidth="1"/>
    <col min="3336" max="3336" width="11.28515625" style="115" customWidth="1"/>
    <col min="3337" max="3337" width="12" style="115" customWidth="1"/>
    <col min="3338" max="3338" width="16.5703125" style="115" customWidth="1"/>
    <col min="3339" max="3339" width="18" style="115" customWidth="1"/>
    <col min="3340" max="3341" width="8.85546875" style="115"/>
    <col min="3342" max="3342" width="13.7109375" style="115" customWidth="1"/>
    <col min="3343" max="3343" width="14.7109375" style="115" bestFit="1" customWidth="1"/>
    <col min="3344" max="3584" width="8.85546875" style="115"/>
    <col min="3585" max="3585" width="25.7109375" style="115" customWidth="1"/>
    <col min="3586" max="3586" width="12.140625" style="115" customWidth="1"/>
    <col min="3587" max="3587" width="12.42578125" style="115" customWidth="1"/>
    <col min="3588" max="3588" width="12.140625" style="115" customWidth="1"/>
    <col min="3589" max="3589" width="16.5703125" style="115" customWidth="1"/>
    <col min="3590" max="3590" width="11.85546875" style="115" customWidth="1"/>
    <col min="3591" max="3591" width="11" style="115" customWidth="1"/>
    <col min="3592" max="3592" width="11.28515625" style="115" customWidth="1"/>
    <col min="3593" max="3593" width="12" style="115" customWidth="1"/>
    <col min="3594" max="3594" width="16.5703125" style="115" customWidth="1"/>
    <col min="3595" max="3595" width="18" style="115" customWidth="1"/>
    <col min="3596" max="3597" width="8.85546875" style="115"/>
    <col min="3598" max="3598" width="13.7109375" style="115" customWidth="1"/>
    <col min="3599" max="3599" width="14.7109375" style="115" bestFit="1" customWidth="1"/>
    <col min="3600" max="3840" width="8.85546875" style="115"/>
    <col min="3841" max="3841" width="25.7109375" style="115" customWidth="1"/>
    <col min="3842" max="3842" width="12.140625" style="115" customWidth="1"/>
    <col min="3843" max="3843" width="12.42578125" style="115" customWidth="1"/>
    <col min="3844" max="3844" width="12.140625" style="115" customWidth="1"/>
    <col min="3845" max="3845" width="16.5703125" style="115" customWidth="1"/>
    <col min="3846" max="3846" width="11.85546875" style="115" customWidth="1"/>
    <col min="3847" max="3847" width="11" style="115" customWidth="1"/>
    <col min="3848" max="3848" width="11.28515625" style="115" customWidth="1"/>
    <col min="3849" max="3849" width="12" style="115" customWidth="1"/>
    <col min="3850" max="3850" width="16.5703125" style="115" customWidth="1"/>
    <col min="3851" max="3851" width="18" style="115" customWidth="1"/>
    <col min="3852" max="3853" width="8.85546875" style="115"/>
    <col min="3854" max="3854" width="13.7109375" style="115" customWidth="1"/>
    <col min="3855" max="3855" width="14.7109375" style="115" bestFit="1" customWidth="1"/>
    <col min="3856" max="4096" width="8.85546875" style="115"/>
    <col min="4097" max="4097" width="25.7109375" style="115" customWidth="1"/>
    <col min="4098" max="4098" width="12.140625" style="115" customWidth="1"/>
    <col min="4099" max="4099" width="12.42578125" style="115" customWidth="1"/>
    <col min="4100" max="4100" width="12.140625" style="115" customWidth="1"/>
    <col min="4101" max="4101" width="16.5703125" style="115" customWidth="1"/>
    <col min="4102" max="4102" width="11.85546875" style="115" customWidth="1"/>
    <col min="4103" max="4103" width="11" style="115" customWidth="1"/>
    <col min="4104" max="4104" width="11.28515625" style="115" customWidth="1"/>
    <col min="4105" max="4105" width="12" style="115" customWidth="1"/>
    <col min="4106" max="4106" width="16.5703125" style="115" customWidth="1"/>
    <col min="4107" max="4107" width="18" style="115" customWidth="1"/>
    <col min="4108" max="4109" width="8.85546875" style="115"/>
    <col min="4110" max="4110" width="13.7109375" style="115" customWidth="1"/>
    <col min="4111" max="4111" width="14.7109375" style="115" bestFit="1" customWidth="1"/>
    <col min="4112" max="4352" width="8.85546875" style="115"/>
    <col min="4353" max="4353" width="25.7109375" style="115" customWidth="1"/>
    <col min="4354" max="4354" width="12.140625" style="115" customWidth="1"/>
    <col min="4355" max="4355" width="12.42578125" style="115" customWidth="1"/>
    <col min="4356" max="4356" width="12.140625" style="115" customWidth="1"/>
    <col min="4357" max="4357" width="16.5703125" style="115" customWidth="1"/>
    <col min="4358" max="4358" width="11.85546875" style="115" customWidth="1"/>
    <col min="4359" max="4359" width="11" style="115" customWidth="1"/>
    <col min="4360" max="4360" width="11.28515625" style="115" customWidth="1"/>
    <col min="4361" max="4361" width="12" style="115" customWidth="1"/>
    <col min="4362" max="4362" width="16.5703125" style="115" customWidth="1"/>
    <col min="4363" max="4363" width="18" style="115" customWidth="1"/>
    <col min="4364" max="4365" width="8.85546875" style="115"/>
    <col min="4366" max="4366" width="13.7109375" style="115" customWidth="1"/>
    <col min="4367" max="4367" width="14.7109375" style="115" bestFit="1" customWidth="1"/>
    <col min="4368" max="4608" width="8.85546875" style="115"/>
    <col min="4609" max="4609" width="25.7109375" style="115" customWidth="1"/>
    <col min="4610" max="4610" width="12.140625" style="115" customWidth="1"/>
    <col min="4611" max="4611" width="12.42578125" style="115" customWidth="1"/>
    <col min="4612" max="4612" width="12.140625" style="115" customWidth="1"/>
    <col min="4613" max="4613" width="16.5703125" style="115" customWidth="1"/>
    <col min="4614" max="4614" width="11.85546875" style="115" customWidth="1"/>
    <col min="4615" max="4615" width="11" style="115" customWidth="1"/>
    <col min="4616" max="4616" width="11.28515625" style="115" customWidth="1"/>
    <col min="4617" max="4617" width="12" style="115" customWidth="1"/>
    <col min="4618" max="4618" width="16.5703125" style="115" customWidth="1"/>
    <col min="4619" max="4619" width="18" style="115" customWidth="1"/>
    <col min="4620" max="4621" width="8.85546875" style="115"/>
    <col min="4622" max="4622" width="13.7109375" style="115" customWidth="1"/>
    <col min="4623" max="4623" width="14.7109375" style="115" bestFit="1" customWidth="1"/>
    <col min="4624" max="4864" width="8.85546875" style="115"/>
    <col min="4865" max="4865" width="25.7109375" style="115" customWidth="1"/>
    <col min="4866" max="4866" width="12.140625" style="115" customWidth="1"/>
    <col min="4867" max="4867" width="12.42578125" style="115" customWidth="1"/>
    <col min="4868" max="4868" width="12.140625" style="115" customWidth="1"/>
    <col min="4869" max="4869" width="16.5703125" style="115" customWidth="1"/>
    <col min="4870" max="4870" width="11.85546875" style="115" customWidth="1"/>
    <col min="4871" max="4871" width="11" style="115" customWidth="1"/>
    <col min="4872" max="4872" width="11.28515625" style="115" customWidth="1"/>
    <col min="4873" max="4873" width="12" style="115" customWidth="1"/>
    <col min="4874" max="4874" width="16.5703125" style="115" customWidth="1"/>
    <col min="4875" max="4875" width="18" style="115" customWidth="1"/>
    <col min="4876" max="4877" width="8.85546875" style="115"/>
    <col min="4878" max="4878" width="13.7109375" style="115" customWidth="1"/>
    <col min="4879" max="4879" width="14.7109375" style="115" bestFit="1" customWidth="1"/>
    <col min="4880" max="5120" width="8.85546875" style="115"/>
    <col min="5121" max="5121" width="25.7109375" style="115" customWidth="1"/>
    <col min="5122" max="5122" width="12.140625" style="115" customWidth="1"/>
    <col min="5123" max="5123" width="12.42578125" style="115" customWidth="1"/>
    <col min="5124" max="5124" width="12.140625" style="115" customWidth="1"/>
    <col min="5125" max="5125" width="16.5703125" style="115" customWidth="1"/>
    <col min="5126" max="5126" width="11.85546875" style="115" customWidth="1"/>
    <col min="5127" max="5127" width="11" style="115" customWidth="1"/>
    <col min="5128" max="5128" width="11.28515625" style="115" customWidth="1"/>
    <col min="5129" max="5129" width="12" style="115" customWidth="1"/>
    <col min="5130" max="5130" width="16.5703125" style="115" customWidth="1"/>
    <col min="5131" max="5131" width="18" style="115" customWidth="1"/>
    <col min="5132" max="5133" width="8.85546875" style="115"/>
    <col min="5134" max="5134" width="13.7109375" style="115" customWidth="1"/>
    <col min="5135" max="5135" width="14.7109375" style="115" bestFit="1" customWidth="1"/>
    <col min="5136" max="5376" width="8.85546875" style="115"/>
    <col min="5377" max="5377" width="25.7109375" style="115" customWidth="1"/>
    <col min="5378" max="5378" width="12.140625" style="115" customWidth="1"/>
    <col min="5379" max="5379" width="12.42578125" style="115" customWidth="1"/>
    <col min="5380" max="5380" width="12.140625" style="115" customWidth="1"/>
    <col min="5381" max="5381" width="16.5703125" style="115" customWidth="1"/>
    <col min="5382" max="5382" width="11.85546875" style="115" customWidth="1"/>
    <col min="5383" max="5383" width="11" style="115" customWidth="1"/>
    <col min="5384" max="5384" width="11.28515625" style="115" customWidth="1"/>
    <col min="5385" max="5385" width="12" style="115" customWidth="1"/>
    <col min="5386" max="5386" width="16.5703125" style="115" customWidth="1"/>
    <col min="5387" max="5387" width="18" style="115" customWidth="1"/>
    <col min="5388" max="5389" width="8.85546875" style="115"/>
    <col min="5390" max="5390" width="13.7109375" style="115" customWidth="1"/>
    <col min="5391" max="5391" width="14.7109375" style="115" bestFit="1" customWidth="1"/>
    <col min="5392" max="5632" width="8.85546875" style="115"/>
    <col min="5633" max="5633" width="25.7109375" style="115" customWidth="1"/>
    <col min="5634" max="5634" width="12.140625" style="115" customWidth="1"/>
    <col min="5635" max="5635" width="12.42578125" style="115" customWidth="1"/>
    <col min="5636" max="5636" width="12.140625" style="115" customWidth="1"/>
    <col min="5637" max="5637" width="16.5703125" style="115" customWidth="1"/>
    <col min="5638" max="5638" width="11.85546875" style="115" customWidth="1"/>
    <col min="5639" max="5639" width="11" style="115" customWidth="1"/>
    <col min="5640" max="5640" width="11.28515625" style="115" customWidth="1"/>
    <col min="5641" max="5641" width="12" style="115" customWidth="1"/>
    <col min="5642" max="5642" width="16.5703125" style="115" customWidth="1"/>
    <col min="5643" max="5643" width="18" style="115" customWidth="1"/>
    <col min="5644" max="5645" width="8.85546875" style="115"/>
    <col min="5646" max="5646" width="13.7109375" style="115" customWidth="1"/>
    <col min="5647" max="5647" width="14.7109375" style="115" bestFit="1" customWidth="1"/>
    <col min="5648" max="5888" width="8.85546875" style="115"/>
    <col min="5889" max="5889" width="25.7109375" style="115" customWidth="1"/>
    <col min="5890" max="5890" width="12.140625" style="115" customWidth="1"/>
    <col min="5891" max="5891" width="12.42578125" style="115" customWidth="1"/>
    <col min="5892" max="5892" width="12.140625" style="115" customWidth="1"/>
    <col min="5893" max="5893" width="16.5703125" style="115" customWidth="1"/>
    <col min="5894" max="5894" width="11.85546875" style="115" customWidth="1"/>
    <col min="5895" max="5895" width="11" style="115" customWidth="1"/>
    <col min="5896" max="5896" width="11.28515625" style="115" customWidth="1"/>
    <col min="5897" max="5897" width="12" style="115" customWidth="1"/>
    <col min="5898" max="5898" width="16.5703125" style="115" customWidth="1"/>
    <col min="5899" max="5899" width="18" style="115" customWidth="1"/>
    <col min="5900" max="5901" width="8.85546875" style="115"/>
    <col min="5902" max="5902" width="13.7109375" style="115" customWidth="1"/>
    <col min="5903" max="5903" width="14.7109375" style="115" bestFit="1" customWidth="1"/>
    <col min="5904" max="6144" width="8.85546875" style="115"/>
    <col min="6145" max="6145" width="25.7109375" style="115" customWidth="1"/>
    <col min="6146" max="6146" width="12.140625" style="115" customWidth="1"/>
    <col min="6147" max="6147" width="12.42578125" style="115" customWidth="1"/>
    <col min="6148" max="6148" width="12.140625" style="115" customWidth="1"/>
    <col min="6149" max="6149" width="16.5703125" style="115" customWidth="1"/>
    <col min="6150" max="6150" width="11.85546875" style="115" customWidth="1"/>
    <col min="6151" max="6151" width="11" style="115" customWidth="1"/>
    <col min="6152" max="6152" width="11.28515625" style="115" customWidth="1"/>
    <col min="6153" max="6153" width="12" style="115" customWidth="1"/>
    <col min="6154" max="6154" width="16.5703125" style="115" customWidth="1"/>
    <col min="6155" max="6155" width="18" style="115" customWidth="1"/>
    <col min="6156" max="6157" width="8.85546875" style="115"/>
    <col min="6158" max="6158" width="13.7109375" style="115" customWidth="1"/>
    <col min="6159" max="6159" width="14.7109375" style="115" bestFit="1" customWidth="1"/>
    <col min="6160" max="6400" width="8.85546875" style="115"/>
    <col min="6401" max="6401" width="25.7109375" style="115" customWidth="1"/>
    <col min="6402" max="6402" width="12.140625" style="115" customWidth="1"/>
    <col min="6403" max="6403" width="12.42578125" style="115" customWidth="1"/>
    <col min="6404" max="6404" width="12.140625" style="115" customWidth="1"/>
    <col min="6405" max="6405" width="16.5703125" style="115" customWidth="1"/>
    <col min="6406" max="6406" width="11.85546875" style="115" customWidth="1"/>
    <col min="6407" max="6407" width="11" style="115" customWidth="1"/>
    <col min="6408" max="6408" width="11.28515625" style="115" customWidth="1"/>
    <col min="6409" max="6409" width="12" style="115" customWidth="1"/>
    <col min="6410" max="6410" width="16.5703125" style="115" customWidth="1"/>
    <col min="6411" max="6411" width="18" style="115" customWidth="1"/>
    <col min="6412" max="6413" width="8.85546875" style="115"/>
    <col min="6414" max="6414" width="13.7109375" style="115" customWidth="1"/>
    <col min="6415" max="6415" width="14.7109375" style="115" bestFit="1" customWidth="1"/>
    <col min="6416" max="6656" width="8.85546875" style="115"/>
    <col min="6657" max="6657" width="25.7109375" style="115" customWidth="1"/>
    <col min="6658" max="6658" width="12.140625" style="115" customWidth="1"/>
    <col min="6659" max="6659" width="12.42578125" style="115" customWidth="1"/>
    <col min="6660" max="6660" width="12.140625" style="115" customWidth="1"/>
    <col min="6661" max="6661" width="16.5703125" style="115" customWidth="1"/>
    <col min="6662" max="6662" width="11.85546875" style="115" customWidth="1"/>
    <col min="6663" max="6663" width="11" style="115" customWidth="1"/>
    <col min="6664" max="6664" width="11.28515625" style="115" customWidth="1"/>
    <col min="6665" max="6665" width="12" style="115" customWidth="1"/>
    <col min="6666" max="6666" width="16.5703125" style="115" customWidth="1"/>
    <col min="6667" max="6667" width="18" style="115" customWidth="1"/>
    <col min="6668" max="6669" width="8.85546875" style="115"/>
    <col min="6670" max="6670" width="13.7109375" style="115" customWidth="1"/>
    <col min="6671" max="6671" width="14.7109375" style="115" bestFit="1" customWidth="1"/>
    <col min="6672" max="6912" width="8.85546875" style="115"/>
    <col min="6913" max="6913" width="25.7109375" style="115" customWidth="1"/>
    <col min="6914" max="6914" width="12.140625" style="115" customWidth="1"/>
    <col min="6915" max="6915" width="12.42578125" style="115" customWidth="1"/>
    <col min="6916" max="6916" width="12.140625" style="115" customWidth="1"/>
    <col min="6917" max="6917" width="16.5703125" style="115" customWidth="1"/>
    <col min="6918" max="6918" width="11.85546875" style="115" customWidth="1"/>
    <col min="6919" max="6919" width="11" style="115" customWidth="1"/>
    <col min="6920" max="6920" width="11.28515625" style="115" customWidth="1"/>
    <col min="6921" max="6921" width="12" style="115" customWidth="1"/>
    <col min="6922" max="6922" width="16.5703125" style="115" customWidth="1"/>
    <col min="6923" max="6923" width="18" style="115" customWidth="1"/>
    <col min="6924" max="6925" width="8.85546875" style="115"/>
    <col min="6926" max="6926" width="13.7109375" style="115" customWidth="1"/>
    <col min="6927" max="6927" width="14.7109375" style="115" bestFit="1" customWidth="1"/>
    <col min="6928" max="7168" width="8.85546875" style="115"/>
    <col min="7169" max="7169" width="25.7109375" style="115" customWidth="1"/>
    <col min="7170" max="7170" width="12.140625" style="115" customWidth="1"/>
    <col min="7171" max="7171" width="12.42578125" style="115" customWidth="1"/>
    <col min="7172" max="7172" width="12.140625" style="115" customWidth="1"/>
    <col min="7173" max="7173" width="16.5703125" style="115" customWidth="1"/>
    <col min="7174" max="7174" width="11.85546875" style="115" customWidth="1"/>
    <col min="7175" max="7175" width="11" style="115" customWidth="1"/>
    <col min="7176" max="7176" width="11.28515625" style="115" customWidth="1"/>
    <col min="7177" max="7177" width="12" style="115" customWidth="1"/>
    <col min="7178" max="7178" width="16.5703125" style="115" customWidth="1"/>
    <col min="7179" max="7179" width="18" style="115" customWidth="1"/>
    <col min="7180" max="7181" width="8.85546875" style="115"/>
    <col min="7182" max="7182" width="13.7109375" style="115" customWidth="1"/>
    <col min="7183" max="7183" width="14.7109375" style="115" bestFit="1" customWidth="1"/>
    <col min="7184" max="7424" width="8.85546875" style="115"/>
    <col min="7425" max="7425" width="25.7109375" style="115" customWidth="1"/>
    <col min="7426" max="7426" width="12.140625" style="115" customWidth="1"/>
    <col min="7427" max="7427" width="12.42578125" style="115" customWidth="1"/>
    <col min="7428" max="7428" width="12.140625" style="115" customWidth="1"/>
    <col min="7429" max="7429" width="16.5703125" style="115" customWidth="1"/>
    <col min="7430" max="7430" width="11.85546875" style="115" customWidth="1"/>
    <col min="7431" max="7431" width="11" style="115" customWidth="1"/>
    <col min="7432" max="7432" width="11.28515625" style="115" customWidth="1"/>
    <col min="7433" max="7433" width="12" style="115" customWidth="1"/>
    <col min="7434" max="7434" width="16.5703125" style="115" customWidth="1"/>
    <col min="7435" max="7435" width="18" style="115" customWidth="1"/>
    <col min="7436" max="7437" width="8.85546875" style="115"/>
    <col min="7438" max="7438" width="13.7109375" style="115" customWidth="1"/>
    <col min="7439" max="7439" width="14.7109375" style="115" bestFit="1" customWidth="1"/>
    <col min="7440" max="7680" width="8.85546875" style="115"/>
    <col min="7681" max="7681" width="25.7109375" style="115" customWidth="1"/>
    <col min="7682" max="7682" width="12.140625" style="115" customWidth="1"/>
    <col min="7683" max="7683" width="12.42578125" style="115" customWidth="1"/>
    <col min="7684" max="7684" width="12.140625" style="115" customWidth="1"/>
    <col min="7685" max="7685" width="16.5703125" style="115" customWidth="1"/>
    <col min="7686" max="7686" width="11.85546875" style="115" customWidth="1"/>
    <col min="7687" max="7687" width="11" style="115" customWidth="1"/>
    <col min="7688" max="7688" width="11.28515625" style="115" customWidth="1"/>
    <col min="7689" max="7689" width="12" style="115" customWidth="1"/>
    <col min="7690" max="7690" width="16.5703125" style="115" customWidth="1"/>
    <col min="7691" max="7691" width="18" style="115" customWidth="1"/>
    <col min="7692" max="7693" width="8.85546875" style="115"/>
    <col min="7694" max="7694" width="13.7109375" style="115" customWidth="1"/>
    <col min="7695" max="7695" width="14.7109375" style="115" bestFit="1" customWidth="1"/>
    <col min="7696" max="7936" width="8.85546875" style="115"/>
    <col min="7937" max="7937" width="25.7109375" style="115" customWidth="1"/>
    <col min="7938" max="7938" width="12.140625" style="115" customWidth="1"/>
    <col min="7939" max="7939" width="12.42578125" style="115" customWidth="1"/>
    <col min="7940" max="7940" width="12.140625" style="115" customWidth="1"/>
    <col min="7941" max="7941" width="16.5703125" style="115" customWidth="1"/>
    <col min="7942" max="7942" width="11.85546875" style="115" customWidth="1"/>
    <col min="7943" max="7943" width="11" style="115" customWidth="1"/>
    <col min="7944" max="7944" width="11.28515625" style="115" customWidth="1"/>
    <col min="7945" max="7945" width="12" style="115" customWidth="1"/>
    <col min="7946" max="7946" width="16.5703125" style="115" customWidth="1"/>
    <col min="7947" max="7947" width="18" style="115" customWidth="1"/>
    <col min="7948" max="7949" width="8.85546875" style="115"/>
    <col min="7950" max="7950" width="13.7109375" style="115" customWidth="1"/>
    <col min="7951" max="7951" width="14.7109375" style="115" bestFit="1" customWidth="1"/>
    <col min="7952" max="8192" width="8.85546875" style="115"/>
    <col min="8193" max="8193" width="25.7109375" style="115" customWidth="1"/>
    <col min="8194" max="8194" width="12.140625" style="115" customWidth="1"/>
    <col min="8195" max="8195" width="12.42578125" style="115" customWidth="1"/>
    <col min="8196" max="8196" width="12.140625" style="115" customWidth="1"/>
    <col min="8197" max="8197" width="16.5703125" style="115" customWidth="1"/>
    <col min="8198" max="8198" width="11.85546875" style="115" customWidth="1"/>
    <col min="8199" max="8199" width="11" style="115" customWidth="1"/>
    <col min="8200" max="8200" width="11.28515625" style="115" customWidth="1"/>
    <col min="8201" max="8201" width="12" style="115" customWidth="1"/>
    <col min="8202" max="8202" width="16.5703125" style="115" customWidth="1"/>
    <col min="8203" max="8203" width="18" style="115" customWidth="1"/>
    <col min="8204" max="8205" width="8.85546875" style="115"/>
    <col min="8206" max="8206" width="13.7109375" style="115" customWidth="1"/>
    <col min="8207" max="8207" width="14.7109375" style="115" bestFit="1" customWidth="1"/>
    <col min="8208" max="8448" width="8.85546875" style="115"/>
    <col min="8449" max="8449" width="25.7109375" style="115" customWidth="1"/>
    <col min="8450" max="8450" width="12.140625" style="115" customWidth="1"/>
    <col min="8451" max="8451" width="12.42578125" style="115" customWidth="1"/>
    <col min="8452" max="8452" width="12.140625" style="115" customWidth="1"/>
    <col min="8453" max="8453" width="16.5703125" style="115" customWidth="1"/>
    <col min="8454" max="8454" width="11.85546875" style="115" customWidth="1"/>
    <col min="8455" max="8455" width="11" style="115" customWidth="1"/>
    <col min="8456" max="8456" width="11.28515625" style="115" customWidth="1"/>
    <col min="8457" max="8457" width="12" style="115" customWidth="1"/>
    <col min="8458" max="8458" width="16.5703125" style="115" customWidth="1"/>
    <col min="8459" max="8459" width="18" style="115" customWidth="1"/>
    <col min="8460" max="8461" width="8.85546875" style="115"/>
    <col min="8462" max="8462" width="13.7109375" style="115" customWidth="1"/>
    <col min="8463" max="8463" width="14.7109375" style="115" bestFit="1" customWidth="1"/>
    <col min="8464" max="8704" width="8.85546875" style="115"/>
    <col min="8705" max="8705" width="25.7109375" style="115" customWidth="1"/>
    <col min="8706" max="8706" width="12.140625" style="115" customWidth="1"/>
    <col min="8707" max="8707" width="12.42578125" style="115" customWidth="1"/>
    <col min="8708" max="8708" width="12.140625" style="115" customWidth="1"/>
    <col min="8709" max="8709" width="16.5703125" style="115" customWidth="1"/>
    <col min="8710" max="8710" width="11.85546875" style="115" customWidth="1"/>
    <col min="8711" max="8711" width="11" style="115" customWidth="1"/>
    <col min="8712" max="8712" width="11.28515625" style="115" customWidth="1"/>
    <col min="8713" max="8713" width="12" style="115" customWidth="1"/>
    <col min="8714" max="8714" width="16.5703125" style="115" customWidth="1"/>
    <col min="8715" max="8715" width="18" style="115" customWidth="1"/>
    <col min="8716" max="8717" width="8.85546875" style="115"/>
    <col min="8718" max="8718" width="13.7109375" style="115" customWidth="1"/>
    <col min="8719" max="8719" width="14.7109375" style="115" bestFit="1" customWidth="1"/>
    <col min="8720" max="8960" width="8.85546875" style="115"/>
    <col min="8961" max="8961" width="25.7109375" style="115" customWidth="1"/>
    <col min="8962" max="8962" width="12.140625" style="115" customWidth="1"/>
    <col min="8963" max="8963" width="12.42578125" style="115" customWidth="1"/>
    <col min="8964" max="8964" width="12.140625" style="115" customWidth="1"/>
    <col min="8965" max="8965" width="16.5703125" style="115" customWidth="1"/>
    <col min="8966" max="8966" width="11.85546875" style="115" customWidth="1"/>
    <col min="8967" max="8967" width="11" style="115" customWidth="1"/>
    <col min="8968" max="8968" width="11.28515625" style="115" customWidth="1"/>
    <col min="8969" max="8969" width="12" style="115" customWidth="1"/>
    <col min="8970" max="8970" width="16.5703125" style="115" customWidth="1"/>
    <col min="8971" max="8971" width="18" style="115" customWidth="1"/>
    <col min="8972" max="8973" width="8.85546875" style="115"/>
    <col min="8974" max="8974" width="13.7109375" style="115" customWidth="1"/>
    <col min="8975" max="8975" width="14.7109375" style="115" bestFit="1" customWidth="1"/>
    <col min="8976" max="9216" width="8.85546875" style="115"/>
    <col min="9217" max="9217" width="25.7109375" style="115" customWidth="1"/>
    <col min="9218" max="9218" width="12.140625" style="115" customWidth="1"/>
    <col min="9219" max="9219" width="12.42578125" style="115" customWidth="1"/>
    <col min="9220" max="9220" width="12.140625" style="115" customWidth="1"/>
    <col min="9221" max="9221" width="16.5703125" style="115" customWidth="1"/>
    <col min="9222" max="9222" width="11.85546875" style="115" customWidth="1"/>
    <col min="9223" max="9223" width="11" style="115" customWidth="1"/>
    <col min="9224" max="9224" width="11.28515625" style="115" customWidth="1"/>
    <col min="9225" max="9225" width="12" style="115" customWidth="1"/>
    <col min="9226" max="9226" width="16.5703125" style="115" customWidth="1"/>
    <col min="9227" max="9227" width="18" style="115" customWidth="1"/>
    <col min="9228" max="9229" width="8.85546875" style="115"/>
    <col min="9230" max="9230" width="13.7109375" style="115" customWidth="1"/>
    <col min="9231" max="9231" width="14.7109375" style="115" bestFit="1" customWidth="1"/>
    <col min="9232" max="9472" width="8.85546875" style="115"/>
    <col min="9473" max="9473" width="25.7109375" style="115" customWidth="1"/>
    <col min="9474" max="9474" width="12.140625" style="115" customWidth="1"/>
    <col min="9475" max="9475" width="12.42578125" style="115" customWidth="1"/>
    <col min="9476" max="9476" width="12.140625" style="115" customWidth="1"/>
    <col min="9477" max="9477" width="16.5703125" style="115" customWidth="1"/>
    <col min="9478" max="9478" width="11.85546875" style="115" customWidth="1"/>
    <col min="9479" max="9479" width="11" style="115" customWidth="1"/>
    <col min="9480" max="9480" width="11.28515625" style="115" customWidth="1"/>
    <col min="9481" max="9481" width="12" style="115" customWidth="1"/>
    <col min="9482" max="9482" width="16.5703125" style="115" customWidth="1"/>
    <col min="9483" max="9483" width="18" style="115" customWidth="1"/>
    <col min="9484" max="9485" width="8.85546875" style="115"/>
    <col min="9486" max="9486" width="13.7109375" style="115" customWidth="1"/>
    <col min="9487" max="9487" width="14.7109375" style="115" bestFit="1" customWidth="1"/>
    <col min="9488" max="9728" width="8.85546875" style="115"/>
    <col min="9729" max="9729" width="25.7109375" style="115" customWidth="1"/>
    <col min="9730" max="9730" width="12.140625" style="115" customWidth="1"/>
    <col min="9731" max="9731" width="12.42578125" style="115" customWidth="1"/>
    <col min="9732" max="9732" width="12.140625" style="115" customWidth="1"/>
    <col min="9733" max="9733" width="16.5703125" style="115" customWidth="1"/>
    <col min="9734" max="9734" width="11.85546875" style="115" customWidth="1"/>
    <col min="9735" max="9735" width="11" style="115" customWidth="1"/>
    <col min="9736" max="9736" width="11.28515625" style="115" customWidth="1"/>
    <col min="9737" max="9737" width="12" style="115" customWidth="1"/>
    <col min="9738" max="9738" width="16.5703125" style="115" customWidth="1"/>
    <col min="9739" max="9739" width="18" style="115" customWidth="1"/>
    <col min="9740" max="9741" width="8.85546875" style="115"/>
    <col min="9742" max="9742" width="13.7109375" style="115" customWidth="1"/>
    <col min="9743" max="9743" width="14.7109375" style="115" bestFit="1" customWidth="1"/>
    <col min="9744" max="9984" width="8.85546875" style="115"/>
    <col min="9985" max="9985" width="25.7109375" style="115" customWidth="1"/>
    <col min="9986" max="9986" width="12.140625" style="115" customWidth="1"/>
    <col min="9987" max="9987" width="12.42578125" style="115" customWidth="1"/>
    <col min="9988" max="9988" width="12.140625" style="115" customWidth="1"/>
    <col min="9989" max="9989" width="16.5703125" style="115" customWidth="1"/>
    <col min="9990" max="9990" width="11.85546875" style="115" customWidth="1"/>
    <col min="9991" max="9991" width="11" style="115" customWidth="1"/>
    <col min="9992" max="9992" width="11.28515625" style="115" customWidth="1"/>
    <col min="9993" max="9993" width="12" style="115" customWidth="1"/>
    <col min="9994" max="9994" width="16.5703125" style="115" customWidth="1"/>
    <col min="9995" max="9995" width="18" style="115" customWidth="1"/>
    <col min="9996" max="9997" width="8.85546875" style="115"/>
    <col min="9998" max="9998" width="13.7109375" style="115" customWidth="1"/>
    <col min="9999" max="9999" width="14.7109375" style="115" bestFit="1" customWidth="1"/>
    <col min="10000" max="10240" width="8.85546875" style="115"/>
    <col min="10241" max="10241" width="25.7109375" style="115" customWidth="1"/>
    <col min="10242" max="10242" width="12.140625" style="115" customWidth="1"/>
    <col min="10243" max="10243" width="12.42578125" style="115" customWidth="1"/>
    <col min="10244" max="10244" width="12.140625" style="115" customWidth="1"/>
    <col min="10245" max="10245" width="16.5703125" style="115" customWidth="1"/>
    <col min="10246" max="10246" width="11.85546875" style="115" customWidth="1"/>
    <col min="10247" max="10247" width="11" style="115" customWidth="1"/>
    <col min="10248" max="10248" width="11.28515625" style="115" customWidth="1"/>
    <col min="10249" max="10249" width="12" style="115" customWidth="1"/>
    <col min="10250" max="10250" width="16.5703125" style="115" customWidth="1"/>
    <col min="10251" max="10251" width="18" style="115" customWidth="1"/>
    <col min="10252" max="10253" width="8.85546875" style="115"/>
    <col min="10254" max="10254" width="13.7109375" style="115" customWidth="1"/>
    <col min="10255" max="10255" width="14.7109375" style="115" bestFit="1" customWidth="1"/>
    <col min="10256" max="10496" width="8.85546875" style="115"/>
    <col min="10497" max="10497" width="25.7109375" style="115" customWidth="1"/>
    <col min="10498" max="10498" width="12.140625" style="115" customWidth="1"/>
    <col min="10499" max="10499" width="12.42578125" style="115" customWidth="1"/>
    <col min="10500" max="10500" width="12.140625" style="115" customWidth="1"/>
    <col min="10501" max="10501" width="16.5703125" style="115" customWidth="1"/>
    <col min="10502" max="10502" width="11.85546875" style="115" customWidth="1"/>
    <col min="10503" max="10503" width="11" style="115" customWidth="1"/>
    <col min="10504" max="10504" width="11.28515625" style="115" customWidth="1"/>
    <col min="10505" max="10505" width="12" style="115" customWidth="1"/>
    <col min="10506" max="10506" width="16.5703125" style="115" customWidth="1"/>
    <col min="10507" max="10507" width="18" style="115" customWidth="1"/>
    <col min="10508" max="10509" width="8.85546875" style="115"/>
    <col min="10510" max="10510" width="13.7109375" style="115" customWidth="1"/>
    <col min="10511" max="10511" width="14.7109375" style="115" bestFit="1" customWidth="1"/>
    <col min="10512" max="10752" width="8.85546875" style="115"/>
    <col min="10753" max="10753" width="25.7109375" style="115" customWidth="1"/>
    <col min="10754" max="10754" width="12.140625" style="115" customWidth="1"/>
    <col min="10755" max="10755" width="12.42578125" style="115" customWidth="1"/>
    <col min="10756" max="10756" width="12.140625" style="115" customWidth="1"/>
    <col min="10757" max="10757" width="16.5703125" style="115" customWidth="1"/>
    <col min="10758" max="10758" width="11.85546875" style="115" customWidth="1"/>
    <col min="10759" max="10759" width="11" style="115" customWidth="1"/>
    <col min="10760" max="10760" width="11.28515625" style="115" customWidth="1"/>
    <col min="10761" max="10761" width="12" style="115" customWidth="1"/>
    <col min="10762" max="10762" width="16.5703125" style="115" customWidth="1"/>
    <col min="10763" max="10763" width="18" style="115" customWidth="1"/>
    <col min="10764" max="10765" width="8.85546875" style="115"/>
    <col min="10766" max="10766" width="13.7109375" style="115" customWidth="1"/>
    <col min="10767" max="10767" width="14.7109375" style="115" bestFit="1" customWidth="1"/>
    <col min="10768" max="11008" width="8.85546875" style="115"/>
    <col min="11009" max="11009" width="25.7109375" style="115" customWidth="1"/>
    <col min="11010" max="11010" width="12.140625" style="115" customWidth="1"/>
    <col min="11011" max="11011" width="12.42578125" style="115" customWidth="1"/>
    <col min="11012" max="11012" width="12.140625" style="115" customWidth="1"/>
    <col min="11013" max="11013" width="16.5703125" style="115" customWidth="1"/>
    <col min="11014" max="11014" width="11.85546875" style="115" customWidth="1"/>
    <col min="11015" max="11015" width="11" style="115" customWidth="1"/>
    <col min="11016" max="11016" width="11.28515625" style="115" customWidth="1"/>
    <col min="11017" max="11017" width="12" style="115" customWidth="1"/>
    <col min="11018" max="11018" width="16.5703125" style="115" customWidth="1"/>
    <col min="11019" max="11019" width="18" style="115" customWidth="1"/>
    <col min="11020" max="11021" width="8.85546875" style="115"/>
    <col min="11022" max="11022" width="13.7109375" style="115" customWidth="1"/>
    <col min="11023" max="11023" width="14.7109375" style="115" bestFit="1" customWidth="1"/>
    <col min="11024" max="11264" width="8.85546875" style="115"/>
    <col min="11265" max="11265" width="25.7109375" style="115" customWidth="1"/>
    <col min="11266" max="11266" width="12.140625" style="115" customWidth="1"/>
    <col min="11267" max="11267" width="12.42578125" style="115" customWidth="1"/>
    <col min="11268" max="11268" width="12.140625" style="115" customWidth="1"/>
    <col min="11269" max="11269" width="16.5703125" style="115" customWidth="1"/>
    <col min="11270" max="11270" width="11.85546875" style="115" customWidth="1"/>
    <col min="11271" max="11271" width="11" style="115" customWidth="1"/>
    <col min="11272" max="11272" width="11.28515625" style="115" customWidth="1"/>
    <col min="11273" max="11273" width="12" style="115" customWidth="1"/>
    <col min="11274" max="11274" width="16.5703125" style="115" customWidth="1"/>
    <col min="11275" max="11275" width="18" style="115" customWidth="1"/>
    <col min="11276" max="11277" width="8.85546875" style="115"/>
    <col min="11278" max="11278" width="13.7109375" style="115" customWidth="1"/>
    <col min="11279" max="11279" width="14.7109375" style="115" bestFit="1" customWidth="1"/>
    <col min="11280" max="11520" width="8.85546875" style="115"/>
    <col min="11521" max="11521" width="25.7109375" style="115" customWidth="1"/>
    <col min="11522" max="11522" width="12.140625" style="115" customWidth="1"/>
    <col min="11523" max="11523" width="12.42578125" style="115" customWidth="1"/>
    <col min="11524" max="11524" width="12.140625" style="115" customWidth="1"/>
    <col min="11525" max="11525" width="16.5703125" style="115" customWidth="1"/>
    <col min="11526" max="11526" width="11.85546875" style="115" customWidth="1"/>
    <col min="11527" max="11527" width="11" style="115" customWidth="1"/>
    <col min="11528" max="11528" width="11.28515625" style="115" customWidth="1"/>
    <col min="11529" max="11529" width="12" style="115" customWidth="1"/>
    <col min="11530" max="11530" width="16.5703125" style="115" customWidth="1"/>
    <col min="11531" max="11531" width="18" style="115" customWidth="1"/>
    <col min="11532" max="11533" width="8.85546875" style="115"/>
    <col min="11534" max="11534" width="13.7109375" style="115" customWidth="1"/>
    <col min="11535" max="11535" width="14.7109375" style="115" bestFit="1" customWidth="1"/>
    <col min="11536" max="11776" width="8.85546875" style="115"/>
    <col min="11777" max="11777" width="25.7109375" style="115" customWidth="1"/>
    <col min="11778" max="11778" width="12.140625" style="115" customWidth="1"/>
    <col min="11779" max="11779" width="12.42578125" style="115" customWidth="1"/>
    <col min="11780" max="11780" width="12.140625" style="115" customWidth="1"/>
    <col min="11781" max="11781" width="16.5703125" style="115" customWidth="1"/>
    <col min="11782" max="11782" width="11.85546875" style="115" customWidth="1"/>
    <col min="11783" max="11783" width="11" style="115" customWidth="1"/>
    <col min="11784" max="11784" width="11.28515625" style="115" customWidth="1"/>
    <col min="11785" max="11785" width="12" style="115" customWidth="1"/>
    <col min="11786" max="11786" width="16.5703125" style="115" customWidth="1"/>
    <col min="11787" max="11787" width="18" style="115" customWidth="1"/>
    <col min="11788" max="11789" width="8.85546875" style="115"/>
    <col min="11790" max="11790" width="13.7109375" style="115" customWidth="1"/>
    <col min="11791" max="11791" width="14.7109375" style="115" bestFit="1" customWidth="1"/>
    <col min="11792" max="12032" width="8.85546875" style="115"/>
    <col min="12033" max="12033" width="25.7109375" style="115" customWidth="1"/>
    <col min="12034" max="12034" width="12.140625" style="115" customWidth="1"/>
    <col min="12035" max="12035" width="12.42578125" style="115" customWidth="1"/>
    <col min="12036" max="12036" width="12.140625" style="115" customWidth="1"/>
    <col min="12037" max="12037" width="16.5703125" style="115" customWidth="1"/>
    <col min="12038" max="12038" width="11.85546875" style="115" customWidth="1"/>
    <col min="12039" max="12039" width="11" style="115" customWidth="1"/>
    <col min="12040" max="12040" width="11.28515625" style="115" customWidth="1"/>
    <col min="12041" max="12041" width="12" style="115" customWidth="1"/>
    <col min="12042" max="12042" width="16.5703125" style="115" customWidth="1"/>
    <col min="12043" max="12043" width="18" style="115" customWidth="1"/>
    <col min="12044" max="12045" width="8.85546875" style="115"/>
    <col min="12046" max="12046" width="13.7109375" style="115" customWidth="1"/>
    <col min="12047" max="12047" width="14.7109375" style="115" bestFit="1" customWidth="1"/>
    <col min="12048" max="12288" width="8.85546875" style="115"/>
    <col min="12289" max="12289" width="25.7109375" style="115" customWidth="1"/>
    <col min="12290" max="12290" width="12.140625" style="115" customWidth="1"/>
    <col min="12291" max="12291" width="12.42578125" style="115" customWidth="1"/>
    <col min="12292" max="12292" width="12.140625" style="115" customWidth="1"/>
    <col min="12293" max="12293" width="16.5703125" style="115" customWidth="1"/>
    <col min="12294" max="12294" width="11.85546875" style="115" customWidth="1"/>
    <col min="12295" max="12295" width="11" style="115" customWidth="1"/>
    <col min="12296" max="12296" width="11.28515625" style="115" customWidth="1"/>
    <col min="12297" max="12297" width="12" style="115" customWidth="1"/>
    <col min="12298" max="12298" width="16.5703125" style="115" customWidth="1"/>
    <col min="12299" max="12299" width="18" style="115" customWidth="1"/>
    <col min="12300" max="12301" width="8.85546875" style="115"/>
    <col min="12302" max="12302" width="13.7109375" style="115" customWidth="1"/>
    <col min="12303" max="12303" width="14.7109375" style="115" bestFit="1" customWidth="1"/>
    <col min="12304" max="12544" width="8.85546875" style="115"/>
    <col min="12545" max="12545" width="25.7109375" style="115" customWidth="1"/>
    <col min="12546" max="12546" width="12.140625" style="115" customWidth="1"/>
    <col min="12547" max="12547" width="12.42578125" style="115" customWidth="1"/>
    <col min="12548" max="12548" width="12.140625" style="115" customWidth="1"/>
    <col min="12549" max="12549" width="16.5703125" style="115" customWidth="1"/>
    <col min="12550" max="12550" width="11.85546875" style="115" customWidth="1"/>
    <col min="12551" max="12551" width="11" style="115" customWidth="1"/>
    <col min="12552" max="12552" width="11.28515625" style="115" customWidth="1"/>
    <col min="12553" max="12553" width="12" style="115" customWidth="1"/>
    <col min="12554" max="12554" width="16.5703125" style="115" customWidth="1"/>
    <col min="12555" max="12555" width="18" style="115" customWidth="1"/>
    <col min="12556" max="12557" width="8.85546875" style="115"/>
    <col min="12558" max="12558" width="13.7109375" style="115" customWidth="1"/>
    <col min="12559" max="12559" width="14.7109375" style="115" bestFit="1" customWidth="1"/>
    <col min="12560" max="12800" width="8.85546875" style="115"/>
    <col min="12801" max="12801" width="25.7109375" style="115" customWidth="1"/>
    <col min="12802" max="12802" width="12.140625" style="115" customWidth="1"/>
    <col min="12803" max="12803" width="12.42578125" style="115" customWidth="1"/>
    <col min="12804" max="12804" width="12.140625" style="115" customWidth="1"/>
    <col min="12805" max="12805" width="16.5703125" style="115" customWidth="1"/>
    <col min="12806" max="12806" width="11.85546875" style="115" customWidth="1"/>
    <col min="12807" max="12807" width="11" style="115" customWidth="1"/>
    <col min="12808" max="12808" width="11.28515625" style="115" customWidth="1"/>
    <col min="12809" max="12809" width="12" style="115" customWidth="1"/>
    <col min="12810" max="12810" width="16.5703125" style="115" customWidth="1"/>
    <col min="12811" max="12811" width="18" style="115" customWidth="1"/>
    <col min="12812" max="12813" width="8.85546875" style="115"/>
    <col min="12814" max="12814" width="13.7109375" style="115" customWidth="1"/>
    <col min="12815" max="12815" width="14.7109375" style="115" bestFit="1" customWidth="1"/>
    <col min="12816" max="13056" width="8.85546875" style="115"/>
    <col min="13057" max="13057" width="25.7109375" style="115" customWidth="1"/>
    <col min="13058" max="13058" width="12.140625" style="115" customWidth="1"/>
    <col min="13059" max="13059" width="12.42578125" style="115" customWidth="1"/>
    <col min="13060" max="13060" width="12.140625" style="115" customWidth="1"/>
    <col min="13061" max="13061" width="16.5703125" style="115" customWidth="1"/>
    <col min="13062" max="13062" width="11.85546875" style="115" customWidth="1"/>
    <col min="13063" max="13063" width="11" style="115" customWidth="1"/>
    <col min="13064" max="13064" width="11.28515625" style="115" customWidth="1"/>
    <col min="13065" max="13065" width="12" style="115" customWidth="1"/>
    <col min="13066" max="13066" width="16.5703125" style="115" customWidth="1"/>
    <col min="13067" max="13067" width="18" style="115" customWidth="1"/>
    <col min="13068" max="13069" width="8.85546875" style="115"/>
    <col min="13070" max="13070" width="13.7109375" style="115" customWidth="1"/>
    <col min="13071" max="13071" width="14.7109375" style="115" bestFit="1" customWidth="1"/>
    <col min="13072" max="13312" width="8.85546875" style="115"/>
    <col min="13313" max="13313" width="25.7109375" style="115" customWidth="1"/>
    <col min="13314" max="13314" width="12.140625" style="115" customWidth="1"/>
    <col min="13315" max="13315" width="12.42578125" style="115" customWidth="1"/>
    <col min="13316" max="13316" width="12.140625" style="115" customWidth="1"/>
    <col min="13317" max="13317" width="16.5703125" style="115" customWidth="1"/>
    <col min="13318" max="13318" width="11.85546875" style="115" customWidth="1"/>
    <col min="13319" max="13319" width="11" style="115" customWidth="1"/>
    <col min="13320" max="13320" width="11.28515625" style="115" customWidth="1"/>
    <col min="13321" max="13321" width="12" style="115" customWidth="1"/>
    <col min="13322" max="13322" width="16.5703125" style="115" customWidth="1"/>
    <col min="13323" max="13323" width="18" style="115" customWidth="1"/>
    <col min="13324" max="13325" width="8.85546875" style="115"/>
    <col min="13326" max="13326" width="13.7109375" style="115" customWidth="1"/>
    <col min="13327" max="13327" width="14.7109375" style="115" bestFit="1" customWidth="1"/>
    <col min="13328" max="13568" width="8.85546875" style="115"/>
    <col min="13569" max="13569" width="25.7109375" style="115" customWidth="1"/>
    <col min="13570" max="13570" width="12.140625" style="115" customWidth="1"/>
    <col min="13571" max="13571" width="12.42578125" style="115" customWidth="1"/>
    <col min="13572" max="13572" width="12.140625" style="115" customWidth="1"/>
    <col min="13573" max="13573" width="16.5703125" style="115" customWidth="1"/>
    <col min="13574" max="13574" width="11.85546875" style="115" customWidth="1"/>
    <col min="13575" max="13575" width="11" style="115" customWidth="1"/>
    <col min="13576" max="13576" width="11.28515625" style="115" customWidth="1"/>
    <col min="13577" max="13577" width="12" style="115" customWidth="1"/>
    <col min="13578" max="13578" width="16.5703125" style="115" customWidth="1"/>
    <col min="13579" max="13579" width="18" style="115" customWidth="1"/>
    <col min="13580" max="13581" width="8.85546875" style="115"/>
    <col min="13582" max="13582" width="13.7109375" style="115" customWidth="1"/>
    <col min="13583" max="13583" width="14.7109375" style="115" bestFit="1" customWidth="1"/>
    <col min="13584" max="13824" width="8.85546875" style="115"/>
    <col min="13825" max="13825" width="25.7109375" style="115" customWidth="1"/>
    <col min="13826" max="13826" width="12.140625" style="115" customWidth="1"/>
    <col min="13827" max="13827" width="12.42578125" style="115" customWidth="1"/>
    <col min="13828" max="13828" width="12.140625" style="115" customWidth="1"/>
    <col min="13829" max="13829" width="16.5703125" style="115" customWidth="1"/>
    <col min="13830" max="13830" width="11.85546875" style="115" customWidth="1"/>
    <col min="13831" max="13831" width="11" style="115" customWidth="1"/>
    <col min="13832" max="13832" width="11.28515625" style="115" customWidth="1"/>
    <col min="13833" max="13833" width="12" style="115" customWidth="1"/>
    <col min="13834" max="13834" width="16.5703125" style="115" customWidth="1"/>
    <col min="13835" max="13835" width="18" style="115" customWidth="1"/>
    <col min="13836" max="13837" width="8.85546875" style="115"/>
    <col min="13838" max="13838" width="13.7109375" style="115" customWidth="1"/>
    <col min="13839" max="13839" width="14.7109375" style="115" bestFit="1" customWidth="1"/>
    <col min="13840" max="14080" width="8.85546875" style="115"/>
    <col min="14081" max="14081" width="25.7109375" style="115" customWidth="1"/>
    <col min="14082" max="14082" width="12.140625" style="115" customWidth="1"/>
    <col min="14083" max="14083" width="12.42578125" style="115" customWidth="1"/>
    <col min="14084" max="14084" width="12.140625" style="115" customWidth="1"/>
    <col min="14085" max="14085" width="16.5703125" style="115" customWidth="1"/>
    <col min="14086" max="14086" width="11.85546875" style="115" customWidth="1"/>
    <col min="14087" max="14087" width="11" style="115" customWidth="1"/>
    <col min="14088" max="14088" width="11.28515625" style="115" customWidth="1"/>
    <col min="14089" max="14089" width="12" style="115" customWidth="1"/>
    <col min="14090" max="14090" width="16.5703125" style="115" customWidth="1"/>
    <col min="14091" max="14091" width="18" style="115" customWidth="1"/>
    <col min="14092" max="14093" width="8.85546875" style="115"/>
    <col min="14094" max="14094" width="13.7109375" style="115" customWidth="1"/>
    <col min="14095" max="14095" width="14.7109375" style="115" bestFit="1" customWidth="1"/>
    <col min="14096" max="14336" width="8.85546875" style="115"/>
    <col min="14337" max="14337" width="25.7109375" style="115" customWidth="1"/>
    <col min="14338" max="14338" width="12.140625" style="115" customWidth="1"/>
    <col min="14339" max="14339" width="12.42578125" style="115" customWidth="1"/>
    <col min="14340" max="14340" width="12.140625" style="115" customWidth="1"/>
    <col min="14341" max="14341" width="16.5703125" style="115" customWidth="1"/>
    <col min="14342" max="14342" width="11.85546875" style="115" customWidth="1"/>
    <col min="14343" max="14343" width="11" style="115" customWidth="1"/>
    <col min="14344" max="14344" width="11.28515625" style="115" customWidth="1"/>
    <col min="14345" max="14345" width="12" style="115" customWidth="1"/>
    <col min="14346" max="14346" width="16.5703125" style="115" customWidth="1"/>
    <col min="14347" max="14347" width="18" style="115" customWidth="1"/>
    <col min="14348" max="14349" width="8.85546875" style="115"/>
    <col min="14350" max="14350" width="13.7109375" style="115" customWidth="1"/>
    <col min="14351" max="14351" width="14.7109375" style="115" bestFit="1" customWidth="1"/>
    <col min="14352" max="14592" width="8.85546875" style="115"/>
    <col min="14593" max="14593" width="25.7109375" style="115" customWidth="1"/>
    <col min="14594" max="14594" width="12.140625" style="115" customWidth="1"/>
    <col min="14595" max="14595" width="12.42578125" style="115" customWidth="1"/>
    <col min="14596" max="14596" width="12.140625" style="115" customWidth="1"/>
    <col min="14597" max="14597" width="16.5703125" style="115" customWidth="1"/>
    <col min="14598" max="14598" width="11.85546875" style="115" customWidth="1"/>
    <col min="14599" max="14599" width="11" style="115" customWidth="1"/>
    <col min="14600" max="14600" width="11.28515625" style="115" customWidth="1"/>
    <col min="14601" max="14601" width="12" style="115" customWidth="1"/>
    <col min="14602" max="14602" width="16.5703125" style="115" customWidth="1"/>
    <col min="14603" max="14603" width="18" style="115" customWidth="1"/>
    <col min="14604" max="14605" width="8.85546875" style="115"/>
    <col min="14606" max="14606" width="13.7109375" style="115" customWidth="1"/>
    <col min="14607" max="14607" width="14.7109375" style="115" bestFit="1" customWidth="1"/>
    <col min="14608" max="14848" width="8.85546875" style="115"/>
    <col min="14849" max="14849" width="25.7109375" style="115" customWidth="1"/>
    <col min="14850" max="14850" width="12.140625" style="115" customWidth="1"/>
    <col min="14851" max="14851" width="12.42578125" style="115" customWidth="1"/>
    <col min="14852" max="14852" width="12.140625" style="115" customWidth="1"/>
    <col min="14853" max="14853" width="16.5703125" style="115" customWidth="1"/>
    <col min="14854" max="14854" width="11.85546875" style="115" customWidth="1"/>
    <col min="14855" max="14855" width="11" style="115" customWidth="1"/>
    <col min="14856" max="14856" width="11.28515625" style="115" customWidth="1"/>
    <col min="14857" max="14857" width="12" style="115" customWidth="1"/>
    <col min="14858" max="14858" width="16.5703125" style="115" customWidth="1"/>
    <col min="14859" max="14859" width="18" style="115" customWidth="1"/>
    <col min="14860" max="14861" width="8.85546875" style="115"/>
    <col min="14862" max="14862" width="13.7109375" style="115" customWidth="1"/>
    <col min="14863" max="14863" width="14.7109375" style="115" bestFit="1" customWidth="1"/>
    <col min="14864" max="15104" width="8.85546875" style="115"/>
    <col min="15105" max="15105" width="25.7109375" style="115" customWidth="1"/>
    <col min="15106" max="15106" width="12.140625" style="115" customWidth="1"/>
    <col min="15107" max="15107" width="12.42578125" style="115" customWidth="1"/>
    <col min="15108" max="15108" width="12.140625" style="115" customWidth="1"/>
    <col min="15109" max="15109" width="16.5703125" style="115" customWidth="1"/>
    <col min="15110" max="15110" width="11.85546875" style="115" customWidth="1"/>
    <col min="15111" max="15111" width="11" style="115" customWidth="1"/>
    <col min="15112" max="15112" width="11.28515625" style="115" customWidth="1"/>
    <col min="15113" max="15113" width="12" style="115" customWidth="1"/>
    <col min="15114" max="15114" width="16.5703125" style="115" customWidth="1"/>
    <col min="15115" max="15115" width="18" style="115" customWidth="1"/>
    <col min="15116" max="15117" width="8.85546875" style="115"/>
    <col min="15118" max="15118" width="13.7109375" style="115" customWidth="1"/>
    <col min="15119" max="15119" width="14.7109375" style="115" bestFit="1" customWidth="1"/>
    <col min="15120" max="15360" width="8.85546875" style="115"/>
    <col min="15361" max="15361" width="25.7109375" style="115" customWidth="1"/>
    <col min="15362" max="15362" width="12.140625" style="115" customWidth="1"/>
    <col min="15363" max="15363" width="12.42578125" style="115" customWidth="1"/>
    <col min="15364" max="15364" width="12.140625" style="115" customWidth="1"/>
    <col min="15365" max="15365" width="16.5703125" style="115" customWidth="1"/>
    <col min="15366" max="15366" width="11.85546875" style="115" customWidth="1"/>
    <col min="15367" max="15367" width="11" style="115" customWidth="1"/>
    <col min="15368" max="15368" width="11.28515625" style="115" customWidth="1"/>
    <col min="15369" max="15369" width="12" style="115" customWidth="1"/>
    <col min="15370" max="15370" width="16.5703125" style="115" customWidth="1"/>
    <col min="15371" max="15371" width="18" style="115" customWidth="1"/>
    <col min="15372" max="15373" width="8.85546875" style="115"/>
    <col min="15374" max="15374" width="13.7109375" style="115" customWidth="1"/>
    <col min="15375" max="15375" width="14.7109375" style="115" bestFit="1" customWidth="1"/>
    <col min="15376" max="15616" width="8.85546875" style="115"/>
    <col min="15617" max="15617" width="25.7109375" style="115" customWidth="1"/>
    <col min="15618" max="15618" width="12.140625" style="115" customWidth="1"/>
    <col min="15619" max="15619" width="12.42578125" style="115" customWidth="1"/>
    <col min="15620" max="15620" width="12.140625" style="115" customWidth="1"/>
    <col min="15621" max="15621" width="16.5703125" style="115" customWidth="1"/>
    <col min="15622" max="15622" width="11.85546875" style="115" customWidth="1"/>
    <col min="15623" max="15623" width="11" style="115" customWidth="1"/>
    <col min="15624" max="15624" width="11.28515625" style="115" customWidth="1"/>
    <col min="15625" max="15625" width="12" style="115" customWidth="1"/>
    <col min="15626" max="15626" width="16.5703125" style="115" customWidth="1"/>
    <col min="15627" max="15627" width="18" style="115" customWidth="1"/>
    <col min="15628" max="15629" width="8.85546875" style="115"/>
    <col min="15630" max="15630" width="13.7109375" style="115" customWidth="1"/>
    <col min="15631" max="15631" width="14.7109375" style="115" bestFit="1" customWidth="1"/>
    <col min="15632" max="15872" width="8.85546875" style="115"/>
    <col min="15873" max="15873" width="25.7109375" style="115" customWidth="1"/>
    <col min="15874" max="15874" width="12.140625" style="115" customWidth="1"/>
    <col min="15875" max="15875" width="12.42578125" style="115" customWidth="1"/>
    <col min="15876" max="15876" width="12.140625" style="115" customWidth="1"/>
    <col min="15877" max="15877" width="16.5703125" style="115" customWidth="1"/>
    <col min="15878" max="15878" width="11.85546875" style="115" customWidth="1"/>
    <col min="15879" max="15879" width="11" style="115" customWidth="1"/>
    <col min="15880" max="15880" width="11.28515625" style="115" customWidth="1"/>
    <col min="15881" max="15881" width="12" style="115" customWidth="1"/>
    <col min="15882" max="15882" width="16.5703125" style="115" customWidth="1"/>
    <col min="15883" max="15883" width="18" style="115" customWidth="1"/>
    <col min="15884" max="15885" width="8.85546875" style="115"/>
    <col min="15886" max="15886" width="13.7109375" style="115" customWidth="1"/>
    <col min="15887" max="15887" width="14.7109375" style="115" bestFit="1" customWidth="1"/>
    <col min="15888" max="16128" width="8.85546875" style="115"/>
    <col min="16129" max="16129" width="25.7109375" style="115" customWidth="1"/>
    <col min="16130" max="16130" width="12.140625" style="115" customWidth="1"/>
    <col min="16131" max="16131" width="12.42578125" style="115" customWidth="1"/>
    <col min="16132" max="16132" width="12.140625" style="115" customWidth="1"/>
    <col min="16133" max="16133" width="16.5703125" style="115" customWidth="1"/>
    <col min="16134" max="16134" width="11.85546875" style="115" customWidth="1"/>
    <col min="16135" max="16135" width="11" style="115" customWidth="1"/>
    <col min="16136" max="16136" width="11.28515625" style="115" customWidth="1"/>
    <col min="16137" max="16137" width="12" style="115" customWidth="1"/>
    <col min="16138" max="16138" width="16.5703125" style="115" customWidth="1"/>
    <col min="16139" max="16139" width="18" style="115" customWidth="1"/>
    <col min="16140" max="16141" width="8.85546875" style="115"/>
    <col min="16142" max="16142" width="13.7109375" style="115" customWidth="1"/>
    <col min="16143" max="16143" width="14.7109375" style="115" bestFit="1" customWidth="1"/>
    <col min="16144" max="16384" width="8.85546875" style="115"/>
  </cols>
  <sheetData>
    <row r="6" spans="1:11" ht="14.25">
      <c r="A6" s="113" t="s">
        <v>270</v>
      </c>
      <c r="B6" s="114" t="s">
        <v>271</v>
      </c>
      <c r="C6" s="114"/>
      <c r="D6" s="114"/>
      <c r="E6" s="114"/>
      <c r="F6" s="114"/>
      <c r="G6" s="114"/>
      <c r="H6" s="114"/>
      <c r="I6" s="114"/>
      <c r="J6" s="113" t="s">
        <v>272</v>
      </c>
      <c r="K6" s="114" t="s">
        <v>273</v>
      </c>
    </row>
    <row r="7" spans="1:11" ht="14.25">
      <c r="A7" s="113" t="s">
        <v>274</v>
      </c>
      <c r="B7" s="114" t="s">
        <v>275</v>
      </c>
      <c r="C7" s="114"/>
      <c r="D7" s="114"/>
      <c r="E7" s="114"/>
      <c r="F7" s="114"/>
      <c r="G7" s="114"/>
      <c r="H7" s="114"/>
      <c r="I7" s="114"/>
      <c r="J7" s="113" t="s">
        <v>276</v>
      </c>
      <c r="K7" s="116">
        <v>6512</v>
      </c>
    </row>
    <row r="8" spans="1:11" ht="14.25">
      <c r="A8" s="113" t="s">
        <v>277</v>
      </c>
      <c r="B8" s="114" t="s">
        <v>278</v>
      </c>
      <c r="C8" s="114"/>
      <c r="D8" s="114"/>
      <c r="E8" s="114"/>
      <c r="F8" s="114"/>
      <c r="G8" s="114"/>
      <c r="H8" s="114"/>
      <c r="I8" s="114"/>
      <c r="J8" s="113" t="s">
        <v>141</v>
      </c>
      <c r="K8" s="114"/>
    </row>
    <row r="9" spans="1:11" ht="14.25">
      <c r="A9" s="114"/>
      <c r="B9" s="114"/>
      <c r="C9" s="114"/>
      <c r="D9" s="245" t="s">
        <v>279</v>
      </c>
      <c r="E9" s="245"/>
      <c r="F9" s="245"/>
      <c r="G9" s="245"/>
      <c r="H9" s="245"/>
      <c r="I9" s="114"/>
      <c r="J9" s="114"/>
      <c r="K9" s="114"/>
    </row>
    <row r="10" spans="1:11" ht="14.25">
      <c r="A10" s="114"/>
      <c r="B10" s="114"/>
      <c r="C10" s="114"/>
      <c r="D10" s="245" t="s">
        <v>280</v>
      </c>
      <c r="E10" s="245"/>
      <c r="F10" s="245"/>
      <c r="G10" s="245"/>
      <c r="H10" s="245"/>
      <c r="I10" s="114"/>
      <c r="J10" s="114"/>
      <c r="K10" s="114"/>
    </row>
    <row r="11" spans="1:11">
      <c r="A11" s="114"/>
      <c r="B11" s="114"/>
      <c r="C11" s="114"/>
      <c r="D11" s="114"/>
      <c r="E11" s="117"/>
      <c r="F11" s="114"/>
      <c r="G11" s="114"/>
      <c r="H11" s="114"/>
      <c r="I11" s="114"/>
      <c r="J11" s="114"/>
      <c r="K11" s="114"/>
    </row>
    <row r="13" spans="1:11" ht="13.5" thickBot="1"/>
    <row r="14" spans="1:11" ht="22.5" customHeight="1">
      <c r="A14" s="239" t="s">
        <v>281</v>
      </c>
      <c r="B14" s="239" t="s">
        <v>282</v>
      </c>
      <c r="C14" s="239" t="s">
        <v>283</v>
      </c>
      <c r="D14" s="239" t="s">
        <v>284</v>
      </c>
      <c r="E14" s="239" t="s">
        <v>285</v>
      </c>
      <c r="F14" s="239" t="s">
        <v>286</v>
      </c>
      <c r="G14" s="239" t="s">
        <v>287</v>
      </c>
      <c r="H14" s="239" t="s">
        <v>288</v>
      </c>
      <c r="I14" s="239" t="s">
        <v>289</v>
      </c>
      <c r="J14" s="242" t="s">
        <v>290</v>
      </c>
      <c r="K14" s="239" t="s">
        <v>291</v>
      </c>
    </row>
    <row r="15" spans="1:11">
      <c r="A15" s="240"/>
      <c r="B15" s="240"/>
      <c r="C15" s="240"/>
      <c r="D15" s="240"/>
      <c r="E15" s="240"/>
      <c r="F15" s="240"/>
      <c r="G15" s="240"/>
      <c r="H15" s="240"/>
      <c r="I15" s="240"/>
      <c r="J15" s="243"/>
      <c r="K15" s="240"/>
    </row>
    <row r="16" spans="1:11" ht="13.5" thickBot="1">
      <c r="A16" s="241"/>
      <c r="B16" s="241"/>
      <c r="C16" s="241"/>
      <c r="D16" s="241"/>
      <c r="E16" s="241"/>
      <c r="F16" s="241"/>
      <c r="G16" s="241"/>
      <c r="H16" s="241"/>
      <c r="I16" s="241"/>
      <c r="J16" s="244"/>
      <c r="K16" s="241"/>
    </row>
    <row r="17" spans="1:14" ht="23.25" customHeight="1" thickBot="1">
      <c r="A17" s="118" t="s">
        <v>292</v>
      </c>
      <c r="B17" s="119">
        <v>10459925</v>
      </c>
      <c r="C17" s="120"/>
      <c r="D17" s="120"/>
      <c r="E17" s="120">
        <v>626780.14000000013</v>
      </c>
      <c r="F17" s="120"/>
      <c r="G17" s="120"/>
      <c r="H17" s="120"/>
      <c r="I17" s="120"/>
      <c r="J17" s="120">
        <v>-2476884.2999999998</v>
      </c>
      <c r="K17" s="120">
        <f>+B17+E17+J17</f>
        <v>8609820.8399999999</v>
      </c>
    </row>
    <row r="18" spans="1:14" ht="23.25" customHeight="1" thickBot="1">
      <c r="A18" s="121" t="s">
        <v>293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4" ht="23.25" customHeight="1" thickBot="1">
      <c r="A19" s="121" t="s">
        <v>294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19"/>
    </row>
    <row r="20" spans="1:14" ht="23.25" customHeight="1" thickBot="1">
      <c r="A20" s="123" t="s">
        <v>295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19"/>
      <c r="N20" s="125"/>
    </row>
    <row r="21" spans="1:14" ht="23.25" customHeight="1" thickBot="1">
      <c r="A21" s="123" t="s">
        <v>296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19"/>
    </row>
    <row r="22" spans="1:14" ht="23.25" customHeight="1" thickBot="1">
      <c r="A22" s="123" t="s">
        <v>297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19"/>
    </row>
    <row r="23" spans="1:14" ht="23.25" customHeight="1" thickBot="1">
      <c r="A23" s="123" t="s">
        <v>298</v>
      </c>
      <c r="B23" s="124"/>
      <c r="C23" s="124"/>
      <c r="D23" s="124"/>
      <c r="E23" s="122">
        <v>268415.11999999988</v>
      </c>
      <c r="F23" s="122"/>
      <c r="G23" s="122"/>
      <c r="H23" s="122"/>
      <c r="I23" s="122"/>
      <c r="J23" s="122"/>
      <c r="K23" s="119">
        <f>+B23+C23+D23+E23+F23+G23+I23+J23</f>
        <v>268415.11999999988</v>
      </c>
    </row>
    <row r="24" spans="1:14" ht="23.25" customHeight="1" thickBot="1">
      <c r="A24" s="123" t="s">
        <v>299</v>
      </c>
      <c r="B24" s="126"/>
      <c r="C24" s="126"/>
      <c r="D24" s="126"/>
      <c r="E24" s="126"/>
      <c r="F24" s="126"/>
      <c r="G24" s="126"/>
      <c r="H24" s="126"/>
      <c r="I24" s="126"/>
      <c r="J24" s="126">
        <v>644772.8399999931</v>
      </c>
      <c r="K24" s="119">
        <f>+B24+C24+D24+E24+F24+G24+I24+J24</f>
        <v>644772.8399999931</v>
      </c>
    </row>
    <row r="25" spans="1:14" ht="23.25" customHeight="1" thickBot="1">
      <c r="A25" s="123" t="s">
        <v>300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19"/>
    </row>
    <row r="26" spans="1:14" ht="23.25" customHeight="1" thickBot="1">
      <c r="A26" s="123" t="s">
        <v>301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19"/>
    </row>
    <row r="27" spans="1:14" ht="23.25" customHeight="1" thickBot="1">
      <c r="A27" s="123" t="s">
        <v>302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19"/>
    </row>
    <row r="28" spans="1:14" ht="23.25" customHeight="1">
      <c r="A28" s="127" t="s">
        <v>303</v>
      </c>
      <c r="B28" s="119">
        <v>10459925</v>
      </c>
      <c r="C28" s="120">
        <v>0</v>
      </c>
      <c r="D28" s="120">
        <v>0</v>
      </c>
      <c r="E28" s="120">
        <v>895195.26</v>
      </c>
      <c r="F28" s="120">
        <v>0</v>
      </c>
      <c r="G28" s="120">
        <v>0</v>
      </c>
      <c r="H28" s="120">
        <v>0</v>
      </c>
      <c r="I28" s="120">
        <v>0</v>
      </c>
      <c r="J28" s="120">
        <v>-1832111.4600000067</v>
      </c>
      <c r="K28" s="120">
        <f>+B28+E28+J28</f>
        <v>9523008.7999999933</v>
      </c>
    </row>
    <row r="29" spans="1:14" ht="16.5" thickBo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4">
      <c r="A30" s="239" t="s">
        <v>281</v>
      </c>
      <c r="B30" s="239" t="s">
        <v>282</v>
      </c>
      <c r="C30" s="239" t="s">
        <v>283</v>
      </c>
      <c r="D30" s="239" t="s">
        <v>284</v>
      </c>
      <c r="E30" s="239" t="s">
        <v>285</v>
      </c>
      <c r="F30" s="239" t="s">
        <v>286</v>
      </c>
      <c r="G30" s="239" t="s">
        <v>287</v>
      </c>
      <c r="H30" s="239" t="s">
        <v>288</v>
      </c>
      <c r="I30" s="239" t="s">
        <v>289</v>
      </c>
      <c r="J30" s="242" t="s">
        <v>290</v>
      </c>
      <c r="K30" s="239" t="s">
        <v>291</v>
      </c>
    </row>
    <row r="31" spans="1:14">
      <c r="A31" s="240"/>
      <c r="B31" s="240"/>
      <c r="C31" s="240"/>
      <c r="D31" s="240"/>
      <c r="E31" s="240"/>
      <c r="F31" s="240"/>
      <c r="G31" s="240"/>
      <c r="H31" s="240"/>
      <c r="I31" s="240"/>
      <c r="J31" s="243"/>
      <c r="K31" s="240"/>
    </row>
    <row r="32" spans="1:14" ht="32.25" customHeight="1" thickBot="1">
      <c r="A32" s="241"/>
      <c r="B32" s="241"/>
      <c r="C32" s="241"/>
      <c r="D32" s="241"/>
      <c r="E32" s="241"/>
      <c r="F32" s="241"/>
      <c r="G32" s="241"/>
      <c r="H32" s="241"/>
      <c r="I32" s="241"/>
      <c r="J32" s="244"/>
      <c r="K32" s="241"/>
    </row>
    <row r="33" spans="1:14" ht="23.25" thickBot="1">
      <c r="A33" s="118" t="s">
        <v>304</v>
      </c>
      <c r="B33" s="119">
        <v>10459925</v>
      </c>
      <c r="C33" s="120">
        <v>0</v>
      </c>
      <c r="D33" s="120">
        <v>0</v>
      </c>
      <c r="E33" s="120">
        <v>895195.26</v>
      </c>
      <c r="F33" s="120">
        <v>0</v>
      </c>
      <c r="G33" s="120">
        <v>0</v>
      </c>
      <c r="H33" s="120">
        <v>0</v>
      </c>
      <c r="I33" s="120">
        <v>0</v>
      </c>
      <c r="J33" s="120">
        <v>-1832111.4600000067</v>
      </c>
      <c r="K33" s="120">
        <f>+B33+E33+J33</f>
        <v>9523008.7999999933</v>
      </c>
    </row>
    <row r="34" spans="1:14" ht="23.25" thickBot="1">
      <c r="A34" s="121" t="s">
        <v>293</v>
      </c>
      <c r="B34" s="119"/>
      <c r="C34" s="119"/>
      <c r="D34" s="119"/>
      <c r="E34" s="120"/>
      <c r="F34" s="119"/>
      <c r="G34" s="119"/>
      <c r="H34" s="119"/>
      <c r="I34" s="119"/>
      <c r="J34" s="119"/>
      <c r="K34" s="119">
        <f t="shared" ref="K34:K39" si="0">+B34+E34+J34</f>
        <v>0</v>
      </c>
    </row>
    <row r="35" spans="1:14" ht="16.5" thickBot="1">
      <c r="A35" s="121" t="s">
        <v>294</v>
      </c>
      <c r="B35" s="122"/>
      <c r="C35" s="122"/>
      <c r="D35" s="122"/>
      <c r="E35" s="120"/>
      <c r="F35" s="122"/>
      <c r="G35" s="122"/>
      <c r="H35" s="122"/>
      <c r="I35" s="122"/>
      <c r="J35" s="122"/>
      <c r="K35" s="119">
        <f t="shared" si="0"/>
        <v>0</v>
      </c>
    </row>
    <row r="36" spans="1:14" ht="23.25" thickBot="1">
      <c r="A36" s="123" t="s">
        <v>305</v>
      </c>
      <c r="B36" s="124"/>
      <c r="C36" s="124"/>
      <c r="D36" s="130"/>
      <c r="E36" s="131"/>
      <c r="F36" s="126"/>
      <c r="G36" s="124"/>
      <c r="H36" s="124"/>
      <c r="I36" s="124"/>
      <c r="J36" s="132"/>
      <c r="K36" s="119">
        <f t="shared" si="0"/>
        <v>0</v>
      </c>
    </row>
    <row r="37" spans="1:14" ht="23.25" thickBot="1">
      <c r="A37" s="123" t="s">
        <v>296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19">
        <f t="shared" si="0"/>
        <v>0</v>
      </c>
    </row>
    <row r="38" spans="1:14" ht="34.5" thickBot="1">
      <c r="A38" s="123" t="s">
        <v>297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19">
        <f t="shared" si="0"/>
        <v>0</v>
      </c>
    </row>
    <row r="39" spans="1:14" ht="23.25" thickBot="1">
      <c r="A39" s="123" t="s">
        <v>298</v>
      </c>
      <c r="B39" s="124"/>
      <c r="C39" s="124"/>
      <c r="D39" s="124"/>
      <c r="E39" s="124">
        <v>-819537</v>
      </c>
      <c r="F39" s="122"/>
      <c r="G39" s="122"/>
      <c r="H39" s="122"/>
      <c r="I39" s="122"/>
      <c r="J39" s="122"/>
      <c r="K39" s="119">
        <f t="shared" si="0"/>
        <v>-819537</v>
      </c>
    </row>
    <row r="40" spans="1:14" ht="16.5" thickBot="1">
      <c r="A40" s="123" t="s">
        <v>299</v>
      </c>
      <c r="B40" s="126"/>
      <c r="C40" s="126"/>
      <c r="D40" s="126"/>
      <c r="E40" s="126"/>
      <c r="F40" s="126"/>
      <c r="G40" s="126"/>
      <c r="H40" s="126"/>
      <c r="I40" s="126"/>
      <c r="J40" s="122">
        <v>680477.46000000066</v>
      </c>
      <c r="K40" s="119">
        <f>+B40+J40</f>
        <v>680477.46000000066</v>
      </c>
      <c r="M40" s="133"/>
    </row>
    <row r="41" spans="1:14" ht="23.25" thickBot="1">
      <c r="A41" s="123" t="s">
        <v>300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19"/>
    </row>
    <row r="42" spans="1:14" ht="16.5" thickBot="1">
      <c r="A42" s="123" t="s">
        <v>301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19"/>
    </row>
    <row r="43" spans="1:14" ht="16.5" thickBot="1">
      <c r="A43" s="123" t="s">
        <v>302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19"/>
    </row>
    <row r="44" spans="1:14" ht="22.5">
      <c r="A44" s="127" t="s">
        <v>303</v>
      </c>
      <c r="B44" s="120">
        <f>SUM(B33:B43)</f>
        <v>10459925</v>
      </c>
      <c r="C44" s="120">
        <f t="shared" ref="C44:I44" si="1">SUM(C33:C43)</f>
        <v>0</v>
      </c>
      <c r="D44" s="120">
        <f t="shared" si="1"/>
        <v>0</v>
      </c>
      <c r="E44" s="120">
        <f>+'[3]Bilans stanja'!D86</f>
        <v>75658.409999999931</v>
      </c>
      <c r="F44" s="120">
        <f t="shared" si="1"/>
        <v>0</v>
      </c>
      <c r="G44" s="120">
        <f t="shared" si="1"/>
        <v>0</v>
      </c>
      <c r="H44" s="120">
        <f t="shared" si="1"/>
        <v>0</v>
      </c>
      <c r="I44" s="120">
        <f t="shared" si="1"/>
        <v>0</v>
      </c>
      <c r="J44" s="120">
        <v>-1151634</v>
      </c>
      <c r="K44" s="120">
        <f>+B44+E44+J44</f>
        <v>9383949.4100000001</v>
      </c>
      <c r="N44" s="134"/>
    </row>
    <row r="45" spans="1:14" ht="15.75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</row>
    <row r="46" spans="1:14"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spans="1:14">
      <c r="B47" s="133"/>
      <c r="C47" s="133"/>
      <c r="D47" s="133"/>
      <c r="E47" s="133"/>
      <c r="F47" s="133"/>
      <c r="G47" s="133"/>
      <c r="H47" s="133"/>
      <c r="I47" s="133"/>
      <c r="J47" s="133"/>
      <c r="K47" s="135"/>
    </row>
    <row r="48" spans="1:14">
      <c r="B48" s="133"/>
      <c r="C48" s="133"/>
      <c r="D48" s="133"/>
      <c r="E48" s="133"/>
      <c r="F48" s="133"/>
      <c r="G48" s="133"/>
      <c r="H48" s="133"/>
      <c r="I48" s="133"/>
      <c r="J48" s="133"/>
      <c r="K48" s="133"/>
    </row>
    <row r="49" spans="2:11"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2:11">
      <c r="B50" s="133"/>
      <c r="C50" s="133"/>
      <c r="D50" s="133"/>
      <c r="E50" s="133"/>
      <c r="F50" s="133"/>
      <c r="G50" s="133"/>
      <c r="H50" s="133"/>
      <c r="I50" s="133"/>
      <c r="J50" s="133"/>
      <c r="K50" s="133"/>
    </row>
    <row r="51" spans="2:11">
      <c r="B51" s="133"/>
      <c r="C51" s="133"/>
      <c r="D51" s="133"/>
      <c r="E51" s="133"/>
      <c r="F51" s="133"/>
      <c r="G51" s="133"/>
      <c r="H51" s="133"/>
      <c r="I51" s="133"/>
      <c r="J51" s="133"/>
      <c r="K51" s="133"/>
    </row>
    <row r="52" spans="2:11"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2:11"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2:11"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2:11"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2:11"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2:11">
      <c r="B57" s="133"/>
      <c r="C57" s="133"/>
      <c r="D57" s="133"/>
      <c r="E57" s="133"/>
      <c r="F57" s="133"/>
      <c r="G57" s="133"/>
      <c r="H57" s="133"/>
      <c r="I57" s="133"/>
      <c r="J57" s="133"/>
      <c r="K57" s="133"/>
    </row>
  </sheetData>
  <mergeCells count="24">
    <mergeCell ref="A30:A32"/>
    <mergeCell ref="B30:B32"/>
    <mergeCell ref="C30:C32"/>
    <mergeCell ref="D30:D32"/>
    <mergeCell ref="D9:H9"/>
    <mergeCell ref="D10:H10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E30:E32"/>
    <mergeCell ref="H30:H32"/>
    <mergeCell ref="I30:I32"/>
    <mergeCell ref="J30:J32"/>
    <mergeCell ref="K30:K32"/>
    <mergeCell ref="F30:F32"/>
    <mergeCell ref="G30:G32"/>
  </mergeCells>
  <pageMargins left="0.7" right="0.7" top="0.75" bottom="0.75" header="0.3" footer="0.3"/>
  <pageSetup paperSize="9" scale="82" orientation="landscape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Bilans uspjeha</vt:lpstr>
      <vt:lpstr>Bilans stanja</vt:lpstr>
      <vt:lpstr>NOVCANI TOKOVI</vt:lpstr>
      <vt:lpstr>KAPITAL</vt:lpstr>
      <vt:lpstr>'Bilans stanja'!Print_Area</vt:lpstr>
      <vt:lpstr>'Bilans uspjeha'!Print_Area</vt:lpstr>
      <vt:lpstr>KAPITAL!Print_Area</vt:lpstr>
      <vt:lpstr>'NOVCANI TOKOVI'!Print_Area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Milatovic</dc:creator>
  <cp:lastModifiedBy>ANO</cp:lastModifiedBy>
  <dcterms:created xsi:type="dcterms:W3CDTF">2020-04-21T11:35:37Z</dcterms:created>
  <dcterms:modified xsi:type="dcterms:W3CDTF">2020-05-08T12:03:38Z</dcterms:modified>
</cp:coreProperties>
</file>