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9780" activeTab="0"/>
  </bookViews>
  <sheets>
    <sheet name="BS" sheetId="1" r:id="rId1"/>
    <sheet name="BU" sheetId="2" r:id="rId2"/>
    <sheet name="BNT" sheetId="3" r:id="rId3"/>
    <sheet name="IPK" sheetId="4" r:id="rId4"/>
  </sheets>
  <definedNames/>
  <calcPr fullCalcOnLoad="1"/>
</workbook>
</file>

<file path=xl/sharedStrings.xml><?xml version="1.0" encoding="utf-8"?>
<sst xmlns="http://schemas.openxmlformats.org/spreadsheetml/2006/main" count="422" uniqueCount="358">
  <si>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</si>
  <si>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</si>
  <si>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</si>
  <si>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</si>
  <si>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</si>
  <si>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</si>
  <si>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</si>
  <si>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</si>
  <si>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</si>
  <si>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</si>
  <si>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</si>
  <si>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</si>
  <si>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</si>
  <si>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</si>
  <si>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</si>
  <si>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</si>
  <si>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</si>
  <si>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</si>
  <si>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</si>
  <si>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</si>
  <si>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</si>
  <si>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</si>
  <si>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</si>
  <si>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</si>
  <si>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</si>
  <si>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</si>
  <si>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</si>
  <si>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</si>
  <si>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</si>
  <si>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</si>
  <si>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</si>
  <si>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</si>
  <si>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</si>
  <si>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</si>
  <si>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</si>
  <si>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</si>
  <si>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</si>
  <si>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</si>
  <si>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</si>
  <si>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</si>
  <si>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</si>
  <si>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</si>
  <si>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</si>
  <si>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</si>
  <si>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</si>
  <si>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</si>
  <si>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</si>
  <si>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</si>
  <si>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</si>
  <si>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</si>
  <si>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</si>
  <si>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</si>
  <si>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</si>
  <si>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</si>
  <si>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</si>
  <si>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</si>
  <si>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</si>
  <si>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</si>
  <si>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</si>
  <si>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</si>
  <si>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</si>
  <si>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</si>
  <si>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</si>
  <si>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</si>
  <si>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</si>
  <si>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</si>
  <si>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</si>
  <si>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</si>
  <si>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</si>
  <si>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</si>
  <si>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</si>
  <si>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</si>
  <si>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</si>
  <si>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</si>
  <si>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</si>
  <si>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</si>
  <si>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</si>
  <si>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</si>
  <si>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</si>
  <si>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</si>
  <si>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</si>
  <si>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</si>
  <si>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</si>
  <si>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</si>
  <si>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</si>
  <si>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</si>
  <si>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</si>
  <si>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</si>
  <si>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</si>
  <si>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</si>
  <si>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</si>
  <si>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</si>
  <si>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</si>
  <si>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</si>
  <si>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</si>
  <si>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</si>
  <si>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</si>
  <si>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</si>
  <si>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</si>
  <si>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</si>
  <si>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</si>
  <si>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</si>
  <si>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</si>
  <si>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</si>
  <si>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</si>
  <si>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</si>
  <si>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</si>
  <si>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</si>
  <si>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</si>
  <si>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</si>
  <si>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</si>
  <si>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</si>
  <si>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</si>
  <si>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</si>
  <si>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</si>
  <si>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</si>
  <si>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</si>
  <si>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</si>
  <si>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</si>
  <si>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</si>
  <si>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</si>
  <si>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</si>
  <si>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</si>
  <si>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</si>
  <si>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</si>
  <si>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</si>
  <si>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</si>
  <si>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</si>
  <si>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</si>
  <si>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</si>
  <si>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</si>
  <si>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</si>
  <si>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</si>
  <si>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</si>
  <si>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</si>
  <si>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</si>
  <si>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</si>
  <si>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</si>
  <si>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</si>
  <si>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</si>
  <si>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</si>
  <si>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</si>
  <si>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</si>
  <si>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</si>
  <si>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</si>
  <si>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</si>
  <si>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</si>
  <si>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</si>
  <si>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</si>
  <si>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</si>
  <si>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</si>
  <si>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</si>
  <si>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</si>
  <si>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</si>
  <si>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</si>
  <si>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</si>
  <si>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</si>
  <si>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</si>
  <si>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</si>
  <si>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</si>
  <si>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</si>
  <si>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</si>
  <si>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</si>
  <si>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</si>
  <si>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</si>
  <si>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</si>
  <si>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</si>
  <si>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</si>
  <si>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</si>
  <si>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</si>
  <si>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</si>
  <si>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</si>
  <si>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</si>
  <si>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</si>
  <si>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</si>
  <si>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</si>
  <si>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</si>
  <si>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</si>
  <si>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</si>
  <si>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</si>
  <si>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</si>
  <si>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</si>
  <si>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</si>
  <si>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</si>
  <si>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</si>
  <si>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</si>
  <si>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</si>
  <si>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</si>
  <si>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</si>
  <si>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</si>
  <si>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</si>
  <si>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</si>
  <si>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</si>
  <si>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</si>
  <si>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</si>
  <si>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</si>
  <si>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</si>
  <si>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</si>
  <si>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</si>
  <si>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</si>
  <si>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</si>
  <si>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</si>
  <si>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</si>
  <si>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</si>
  <si>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</si>
  <si>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</si>
  <si>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</si>
  <si>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</si>
  <si>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</si>
  <si>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</si>
  <si>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</si>
  <si>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</si>
  <si>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</si>
  <si>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</si>
  <si>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</si>
  <si>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</si>
  <si>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</si>
  <si>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</si>
  <si>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</si>
  <si>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</si>
  <si>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</si>
  <si>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</si>
  <si>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</si>
  <si>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</si>
  <si>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</si>
  <si>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</si>
  <si>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</si>
  <si>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</si>
  <si>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</si>
  <si>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</si>
  <si>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</si>
  <si>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</si>
  <si>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</si>
  <si>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</si>
  <si>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</si>
  <si>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</si>
  <si>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</si>
  <si>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</si>
  <si>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</si>
  <si>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</si>
  <si>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</si>
  <si>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</si>
  <si>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</si>
  <si>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</si>
  <si>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</si>
  <si>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</si>
  <si>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</si>
  <si>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</si>
  <si>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</si>
  <si>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</si>
  <si>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</si>
  <si>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</si>
  <si>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</si>
  <si>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</si>
  <si>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</si>
  <si>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</si>
  <si>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</si>
  <si>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</si>
  <si>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</si>
  <si>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</si>
  <si>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</si>
  <si>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</si>
  <si>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</si>
  <si>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</si>
  <si>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</si>
  <si>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</si>
  <si>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</si>
  <si>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</si>
  <si>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</si>
  <si>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</si>
  <si>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</si>
  <si>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</si>
  <si>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</si>
  <si>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</si>
  <si>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</si>
  <si>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</si>
  <si>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</si>
  <si>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</si>
  <si>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</si>
  <si>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</si>
  <si>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</si>
  <si>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</si>
  <si>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</si>
  <si>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</si>
  <si>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</si>
  <si>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</si>
  <si>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</si>
  <si>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</si>
  <si>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</si>
  <si>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</si>
  <si>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</si>
  <si>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</si>
  <si>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</si>
  <si>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</si>
  <si>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</si>
  <si>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</si>
  <si>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</si>
  <si>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</si>
  <si>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</si>
  <si>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</si>
  <si>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</si>
  <si>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</si>
  <si>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</si>
  <si>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</si>
  <si>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</si>
  <si>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</si>
  <si>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</si>
  <si>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</si>
  <si>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</si>
  <si>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</si>
  <si>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</si>
  <si>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</si>
  <si>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</si>
  <si>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</si>
  <si>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</si>
  <si>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</si>
  <si>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</si>
  <si>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</si>
  <si>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</si>
  <si>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</si>
  <si>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</si>
  <si>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</si>
  <si>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</si>
  <si>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</si>
  <si>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</si>
  <si>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</si>
  <si>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</si>
  <si>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</si>
  <si>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</si>
  <si>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</si>
  <si>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</si>
  <si>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</si>
  <si>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</si>
  <si>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</si>
  <si>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</si>
  <si>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</si>
  <si>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</si>
  <si>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</si>
  <si>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</si>
  <si>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</si>
  <si>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</si>
  <si>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</si>
  <si>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</si>
  <si>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Naziv društva za osiguranje:</t>
  </si>
  <si>
    <t>Sjedište:</t>
  </si>
  <si>
    <t>Vrsta osiguranja:</t>
  </si>
  <si>
    <t>Šifra djelatnosti:</t>
  </si>
  <si>
    <t>Lice odgovorno za sastavljanje bilansa:</t>
  </si>
  <si>
    <t>Izvršni direktor:</t>
  </si>
  <si>
    <t xml:space="preserve">U </t>
  </si>
  <si>
    <t xml:space="preserve">Datum, </t>
  </si>
  <si>
    <t>Izvršni direktor</t>
  </si>
  <si>
    <t>U</t>
  </si>
  <si>
    <t>Datum,</t>
  </si>
  <si>
    <t>108.908,52</t>
  </si>
  <si>
    <t>od   01.01.2012  do  30.06.2012</t>
  </si>
  <si>
    <t>od 01.01.2012  do  30.06.2012</t>
  </si>
  <si>
    <t>od 01.01.2012  do 30.06.2012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</si>
</sst>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"/>
      <color indexed="30"/>
      <name val="Cambria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5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13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/>
      <protection locked="0"/>
    </xf>
    <xf numFmtId="4" fontId="7" fillId="0" borderId="10" xfId="0" applyNumberFormat="1" applyFont="1" applyBorder="1" applyAlignment="1" applyProtection="1">
      <alignment/>
      <protection locked="0"/>
    </xf>
    <xf numFmtId="4" fontId="13" fillId="0" borderId="10" xfId="0" applyNumberFormat="1" applyFont="1" applyBorder="1" applyAlignment="1" applyProtection="1">
      <alignment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8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zoomScalePageLayoutView="0" workbookViewId="0" topLeftCell="A1">
      <selection activeCell="A59" sqref="A59:E59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60" t="s">
        <v>343</v>
      </c>
      <c r="B1" s="60"/>
      <c r="C1" s="41"/>
      <c r="D1" s="41"/>
      <c r="E1" s="41"/>
    </row>
    <row r="2" spans="1:5" ht="15">
      <c r="A2" s="60" t="s">
        <v>344</v>
      </c>
      <c r="B2" s="60"/>
      <c r="C2" s="41"/>
      <c r="D2" s="41"/>
      <c r="E2" s="41"/>
    </row>
    <row r="3" spans="1:5" ht="15">
      <c r="A3" s="60" t="s">
        <v>345</v>
      </c>
      <c r="B3" s="60"/>
      <c r="C3" s="41"/>
      <c r="D3" s="41"/>
      <c r="E3" s="41"/>
    </row>
    <row r="4" spans="1:5" ht="15">
      <c r="A4" s="60" t="s">
        <v>346</v>
      </c>
      <c r="B4" s="60"/>
      <c r="C4" s="41"/>
      <c r="D4" s="41"/>
      <c r="E4" s="41"/>
    </row>
    <row r="5" spans="1:5" ht="15">
      <c r="A5" s="61" t="s">
        <v>178</v>
      </c>
      <c r="B5" s="61"/>
      <c r="C5" s="61"/>
      <c r="D5" s="61"/>
      <c r="E5" s="61"/>
    </row>
    <row r="6" spans="1:5" ht="15">
      <c r="A6" s="62" t="s">
        <v>356</v>
      </c>
      <c r="B6" s="62"/>
      <c r="C6" s="62"/>
      <c r="D6" s="62"/>
      <c r="E6" s="62"/>
    </row>
    <row r="7" spans="1:5" ht="15">
      <c r="A7" s="61" t="s">
        <v>58</v>
      </c>
      <c r="B7" s="61"/>
      <c r="C7" s="61"/>
      <c r="D7" s="61"/>
      <c r="E7" s="61"/>
    </row>
    <row r="8" spans="1:5" ht="15">
      <c r="A8" s="63" t="s">
        <v>59</v>
      </c>
      <c r="B8" s="63" t="s">
        <v>0</v>
      </c>
      <c r="C8" s="63" t="s">
        <v>329</v>
      </c>
      <c r="D8" s="63" t="s">
        <v>330</v>
      </c>
      <c r="E8" s="63"/>
    </row>
    <row r="9" spans="1:5" ht="15">
      <c r="A9" s="63"/>
      <c r="B9" s="63"/>
      <c r="C9" s="63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37"/>
      <c r="D11" s="37"/>
      <c r="E11" s="37"/>
    </row>
    <row r="12" spans="1:5" ht="15">
      <c r="A12" s="10" t="s">
        <v>333</v>
      </c>
      <c r="B12" s="11" t="s">
        <v>61</v>
      </c>
      <c r="C12" s="37"/>
      <c r="D12" s="37"/>
      <c r="E12" s="37"/>
    </row>
    <row r="13" spans="1:5" ht="15">
      <c r="A13" s="10" t="s">
        <v>62</v>
      </c>
      <c r="B13" s="11" t="s">
        <v>63</v>
      </c>
      <c r="C13" s="37"/>
      <c r="D13" s="37"/>
      <c r="E13" s="37"/>
    </row>
    <row r="14" spans="1:5" ht="30">
      <c r="A14" s="10" t="s">
        <v>332</v>
      </c>
      <c r="B14" s="12" t="s">
        <v>64</v>
      </c>
      <c r="C14" s="37"/>
      <c r="D14" s="37"/>
      <c r="E14" s="37"/>
    </row>
    <row r="15" spans="1:5" ht="15">
      <c r="A15" s="10" t="s">
        <v>334</v>
      </c>
      <c r="B15" s="11" t="s">
        <v>65</v>
      </c>
      <c r="C15" s="37"/>
      <c r="D15" s="37"/>
      <c r="E15" s="37"/>
    </row>
    <row r="16" spans="1:5" ht="30">
      <c r="A16" s="10" t="s">
        <v>57</v>
      </c>
      <c r="B16" s="12" t="s">
        <v>66</v>
      </c>
      <c r="C16" s="37"/>
      <c r="D16" s="56">
        <f>++D18+D21</f>
        <v>7819.989999999998</v>
      </c>
      <c r="E16" s="56">
        <f>++E18+E21</f>
        <v>11204.370000000003</v>
      </c>
    </row>
    <row r="17" spans="1:5" ht="15">
      <c r="A17" s="10" t="s">
        <v>335</v>
      </c>
      <c r="B17" s="11" t="s">
        <v>67</v>
      </c>
      <c r="C17" s="37"/>
      <c r="D17" s="37"/>
      <c r="E17" s="37"/>
    </row>
    <row r="18" spans="1:5" ht="15">
      <c r="A18" s="10" t="s">
        <v>68</v>
      </c>
      <c r="B18" s="11" t="s">
        <v>69</v>
      </c>
      <c r="C18" s="37"/>
      <c r="D18" s="56">
        <v>53431.86</v>
      </c>
      <c r="E18" s="56">
        <v>53376.87</v>
      </c>
    </row>
    <row r="19" spans="1:5" ht="30">
      <c r="A19" s="10" t="s">
        <v>336</v>
      </c>
      <c r="B19" s="12" t="s">
        <v>70</v>
      </c>
      <c r="C19" s="37"/>
      <c r="D19" s="37"/>
      <c r="E19" s="37"/>
    </row>
    <row r="20" spans="1:5" ht="30">
      <c r="A20" s="10" t="s">
        <v>71</v>
      </c>
      <c r="B20" s="12" t="s">
        <v>72</v>
      </c>
      <c r="C20" s="37"/>
      <c r="D20" s="37"/>
      <c r="E20" s="37"/>
    </row>
    <row r="21" spans="1:5" ht="30">
      <c r="A21" s="10" t="s">
        <v>337</v>
      </c>
      <c r="B21" s="12" t="s">
        <v>73</v>
      </c>
      <c r="C21" s="37"/>
      <c r="D21" s="56">
        <v>-45611.87</v>
      </c>
      <c r="E21" s="56">
        <v>-42172.5</v>
      </c>
    </row>
    <row r="22" spans="1:5" ht="15">
      <c r="A22" s="10" t="s">
        <v>57</v>
      </c>
      <c r="B22" s="11" t="s">
        <v>74</v>
      </c>
      <c r="C22" s="37"/>
      <c r="D22" s="56">
        <f>++D23+D35</f>
        <v>13198219.61</v>
      </c>
      <c r="E22" s="56">
        <v>11549549.81</v>
      </c>
    </row>
    <row r="23" spans="1:5" ht="15">
      <c r="A23" s="10" t="s">
        <v>57</v>
      </c>
      <c r="B23" s="11" t="s">
        <v>75</v>
      </c>
      <c r="C23" s="37"/>
      <c r="D23" s="56">
        <f>++D24+D28+D29+D33</f>
        <v>13198219.61</v>
      </c>
      <c r="E23" s="56">
        <v>11549549.81</v>
      </c>
    </row>
    <row r="24" spans="1:5" ht="30">
      <c r="A24" s="13" t="s">
        <v>76</v>
      </c>
      <c r="B24" s="11" t="s">
        <v>77</v>
      </c>
      <c r="C24" s="37"/>
      <c r="D24" s="56">
        <v>9436554.04</v>
      </c>
      <c r="E24" s="56">
        <v>7818758.45</v>
      </c>
    </row>
    <row r="25" spans="1:5" ht="30">
      <c r="A25" s="13" t="s">
        <v>78</v>
      </c>
      <c r="B25" s="11" t="s">
        <v>79</v>
      </c>
      <c r="C25" s="37"/>
      <c r="D25" s="37"/>
      <c r="E25" s="37"/>
    </row>
    <row r="26" spans="1:5" ht="30">
      <c r="A26" s="13" t="s">
        <v>80</v>
      </c>
      <c r="B26" s="11" t="s">
        <v>81</v>
      </c>
      <c r="C26" s="37"/>
      <c r="D26" s="37"/>
      <c r="E26" s="37"/>
    </row>
    <row r="27" spans="1:5" ht="30">
      <c r="A27" s="13" t="s">
        <v>82</v>
      </c>
      <c r="B27" s="11" t="s">
        <v>83</v>
      </c>
      <c r="C27" s="37"/>
      <c r="D27" s="37"/>
      <c r="E27" s="37"/>
    </row>
    <row r="28" spans="1:5" ht="30">
      <c r="A28" s="13" t="s">
        <v>84</v>
      </c>
      <c r="B28" s="11" t="s">
        <v>85</v>
      </c>
      <c r="C28" s="37"/>
      <c r="D28" s="56">
        <v>3602737.98</v>
      </c>
      <c r="E28" s="56">
        <v>3602737.98</v>
      </c>
    </row>
    <row r="29" spans="1:5" ht="30">
      <c r="A29" s="13" t="s">
        <v>86</v>
      </c>
      <c r="B29" s="12" t="s">
        <v>87</v>
      </c>
      <c r="C29" s="37"/>
      <c r="D29" s="56">
        <v>61796.25</v>
      </c>
      <c r="E29" s="56">
        <v>62720.88</v>
      </c>
    </row>
    <row r="30" spans="1:5" ht="15">
      <c r="A30" s="10" t="s">
        <v>338</v>
      </c>
      <c r="B30" s="11" t="s">
        <v>88</v>
      </c>
      <c r="C30" s="37"/>
      <c r="D30" s="37"/>
      <c r="E30" s="56"/>
    </row>
    <row r="31" spans="1:5" ht="15">
      <c r="A31" s="10" t="s">
        <v>339</v>
      </c>
      <c r="B31" s="11" t="s">
        <v>89</v>
      </c>
      <c r="C31" s="37"/>
      <c r="D31" s="37"/>
      <c r="E31" s="56"/>
    </row>
    <row r="32" spans="1:5" ht="30">
      <c r="A32" s="13" t="s">
        <v>90</v>
      </c>
      <c r="B32" s="11" t="s">
        <v>91</v>
      </c>
      <c r="C32" s="37"/>
      <c r="D32" s="37"/>
      <c r="E32" s="56"/>
    </row>
    <row r="33" spans="1:5" ht="30">
      <c r="A33" s="13" t="s">
        <v>92</v>
      </c>
      <c r="B33" s="11" t="s">
        <v>93</v>
      </c>
      <c r="C33" s="37"/>
      <c r="D33" s="56">
        <v>97131.34</v>
      </c>
      <c r="E33" s="56">
        <v>65332.5</v>
      </c>
    </row>
    <row r="34" spans="1:5" ht="30">
      <c r="A34" s="13" t="s">
        <v>94</v>
      </c>
      <c r="B34" s="11" t="s">
        <v>95</v>
      </c>
      <c r="C34" s="37"/>
      <c r="D34" s="37"/>
      <c r="E34" s="56"/>
    </row>
    <row r="35" spans="1:5" ht="30">
      <c r="A35" s="10" t="s">
        <v>57</v>
      </c>
      <c r="B35" s="12" t="s">
        <v>96</v>
      </c>
      <c r="C35" s="37"/>
      <c r="D35" s="37"/>
      <c r="E35" s="56"/>
    </row>
    <row r="36" spans="1:5" ht="30">
      <c r="A36" s="13" t="s">
        <v>97</v>
      </c>
      <c r="B36" s="12" t="s">
        <v>98</v>
      </c>
      <c r="C36" s="37"/>
      <c r="D36" s="37"/>
      <c r="E36" s="56"/>
    </row>
    <row r="37" spans="1:5" ht="30">
      <c r="A37" s="10" t="s">
        <v>340</v>
      </c>
      <c r="B37" s="12" t="s">
        <v>99</v>
      </c>
      <c r="C37" s="37"/>
      <c r="D37" s="37"/>
      <c r="E37" s="56"/>
    </row>
    <row r="38" spans="1:5" ht="30">
      <c r="A38" s="10" t="s">
        <v>341</v>
      </c>
      <c r="B38" s="12" t="s">
        <v>100</v>
      </c>
      <c r="C38" s="37"/>
      <c r="D38" s="37"/>
      <c r="E38" s="56"/>
    </row>
    <row r="39" spans="1:5" ht="15">
      <c r="A39" s="10" t="s">
        <v>57</v>
      </c>
      <c r="B39" s="11" t="s">
        <v>101</v>
      </c>
      <c r="C39" s="37"/>
      <c r="D39" s="56">
        <v>4974905.26</v>
      </c>
      <c r="E39" s="56">
        <v>4797001.57</v>
      </c>
    </row>
    <row r="40" spans="1:5" ht="15">
      <c r="A40" s="10" t="s">
        <v>102</v>
      </c>
      <c r="B40" s="11" t="s">
        <v>103</v>
      </c>
      <c r="C40" s="37"/>
      <c r="D40" s="37"/>
      <c r="E40" s="56"/>
    </row>
    <row r="41" spans="1:5" ht="15">
      <c r="A41" s="10" t="s">
        <v>104</v>
      </c>
      <c r="B41" s="11" t="s">
        <v>105</v>
      </c>
      <c r="C41" s="37"/>
      <c r="D41" s="56">
        <v>4974905.26</v>
      </c>
      <c r="E41" s="56">
        <v>4797001.57</v>
      </c>
    </row>
    <row r="42" spans="1:5" ht="15">
      <c r="A42" s="10">
        <v>186</v>
      </c>
      <c r="B42" s="11" t="s">
        <v>106</v>
      </c>
      <c r="C42" s="37"/>
      <c r="D42" s="37"/>
      <c r="E42" s="56"/>
    </row>
    <row r="43" spans="1:5" ht="15">
      <c r="A43" s="10" t="s">
        <v>57</v>
      </c>
      <c r="B43" s="11" t="s">
        <v>107</v>
      </c>
      <c r="C43" s="37"/>
      <c r="D43" s="56">
        <f>++D44+D45</f>
        <v>912457.34</v>
      </c>
      <c r="E43" s="56">
        <v>1119229.9500000002</v>
      </c>
    </row>
    <row r="44" spans="1:5" ht="15">
      <c r="A44" s="10">
        <v>11</v>
      </c>
      <c r="B44" s="11" t="s">
        <v>108</v>
      </c>
      <c r="C44" s="37"/>
      <c r="D44" s="56">
        <v>637043.33</v>
      </c>
      <c r="E44" s="56">
        <v>721395.39</v>
      </c>
    </row>
    <row r="45" spans="1:5" ht="15">
      <c r="A45" s="10" t="s">
        <v>57</v>
      </c>
      <c r="B45" s="11" t="s">
        <v>109</v>
      </c>
      <c r="C45" s="37"/>
      <c r="D45" s="56">
        <f>++D46+D51</f>
        <v>275414.01</v>
      </c>
      <c r="E45" s="56">
        <v>397834.56000000006</v>
      </c>
    </row>
    <row r="46" spans="1:5" ht="15">
      <c r="A46" s="10">
        <v>12</v>
      </c>
      <c r="B46" s="11" t="s">
        <v>110</v>
      </c>
      <c r="C46" s="37"/>
      <c r="D46" s="56">
        <v>256714.01</v>
      </c>
      <c r="E46" s="56">
        <v>374652.34</v>
      </c>
    </row>
    <row r="47" spans="1:5" ht="15">
      <c r="A47" s="10">
        <v>13</v>
      </c>
      <c r="B47" s="11" t="s">
        <v>111</v>
      </c>
      <c r="C47" s="37"/>
      <c r="D47" s="37"/>
      <c r="E47" s="56"/>
    </row>
    <row r="48" spans="1:5" ht="15">
      <c r="A48" s="10">
        <v>14</v>
      </c>
      <c r="B48" s="11" t="s">
        <v>112</v>
      </c>
      <c r="C48" s="37"/>
      <c r="D48" s="37"/>
      <c r="E48" s="56"/>
    </row>
    <row r="49" spans="1:5" ht="15">
      <c r="A49" s="10">
        <v>15</v>
      </c>
      <c r="B49" s="11" t="s">
        <v>113</v>
      </c>
      <c r="C49" s="37"/>
      <c r="D49" s="37"/>
      <c r="E49" s="56"/>
    </row>
    <row r="50" spans="1:5" ht="15">
      <c r="A50" s="10">
        <v>16</v>
      </c>
      <c r="B50" s="11" t="s">
        <v>114</v>
      </c>
      <c r="C50" s="37"/>
      <c r="D50" s="37"/>
      <c r="E50" s="56"/>
    </row>
    <row r="51" spans="1:5" ht="15">
      <c r="A51" s="10">
        <v>17</v>
      </c>
      <c r="B51" s="11" t="s">
        <v>115</v>
      </c>
      <c r="C51" s="37"/>
      <c r="D51" s="56">
        <v>18700</v>
      </c>
      <c r="E51" s="56">
        <v>23182.22</v>
      </c>
    </row>
    <row r="52" spans="1:5" ht="30">
      <c r="A52" s="13" t="s">
        <v>116</v>
      </c>
      <c r="B52" s="11" t="s">
        <v>117</v>
      </c>
      <c r="C52" s="37"/>
      <c r="D52" s="37"/>
      <c r="E52" s="56"/>
    </row>
    <row r="53" spans="1:5" ht="75">
      <c r="A53" s="13" t="s">
        <v>118</v>
      </c>
      <c r="B53" s="11" t="s">
        <v>119</v>
      </c>
      <c r="C53" s="37"/>
      <c r="D53" s="56">
        <v>187278.44</v>
      </c>
      <c r="E53" s="56">
        <v>187278.44</v>
      </c>
    </row>
    <row r="54" spans="1:5" ht="15">
      <c r="A54" s="10" t="s">
        <v>57</v>
      </c>
      <c r="B54" s="11" t="s">
        <v>120</v>
      </c>
      <c r="C54" s="37"/>
      <c r="D54" s="56">
        <f>++D56</f>
        <v>627301.83</v>
      </c>
      <c r="E54" s="56">
        <v>511227.13</v>
      </c>
    </row>
    <row r="55" spans="1:5" ht="15">
      <c r="A55" s="10">
        <v>192</v>
      </c>
      <c r="B55" s="11" t="s">
        <v>121</v>
      </c>
      <c r="C55" s="37"/>
      <c r="D55" s="37"/>
      <c r="E55" s="56"/>
    </row>
    <row r="56" spans="1:5" ht="30">
      <c r="A56" s="13" t="s">
        <v>331</v>
      </c>
      <c r="B56" s="11" t="s">
        <v>122</v>
      </c>
      <c r="C56" s="37"/>
      <c r="D56" s="56">
        <v>627301.83</v>
      </c>
      <c r="E56" s="56">
        <v>511227.13</v>
      </c>
    </row>
    <row r="57" spans="1:5" ht="15">
      <c r="A57" s="10"/>
      <c r="B57" s="11" t="s">
        <v>123</v>
      </c>
      <c r="C57" s="37"/>
      <c r="D57" s="37"/>
      <c r="E57" s="56"/>
    </row>
    <row r="58" spans="1:5" ht="15">
      <c r="A58" s="10"/>
      <c r="B58" s="11" t="s">
        <v>124</v>
      </c>
      <c r="C58" s="37"/>
      <c r="D58" s="56">
        <f>++D57+D54+D53+D43+D39+D22+D16</f>
        <v>19907982.469999995</v>
      </c>
      <c r="E58" s="56">
        <v>18175491.270000003</v>
      </c>
    </row>
    <row r="59" spans="1:5" ht="15">
      <c r="A59" s="64" t="s">
        <v>125</v>
      </c>
      <c r="B59" s="64"/>
      <c r="C59" s="64"/>
      <c r="D59" s="64"/>
      <c r="E59" s="64"/>
    </row>
    <row r="60" spans="1:5" ht="15">
      <c r="A60" s="63" t="s">
        <v>59</v>
      </c>
      <c r="B60" s="63" t="s">
        <v>0</v>
      </c>
      <c r="C60" s="63" t="s">
        <v>329</v>
      </c>
      <c r="D60" s="63" t="s">
        <v>330</v>
      </c>
      <c r="E60" s="63"/>
    </row>
    <row r="61" spans="1:5" ht="15">
      <c r="A61" s="63"/>
      <c r="B61" s="63"/>
      <c r="C61" s="63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37"/>
      <c r="D63" s="56">
        <f>++E63</f>
        <v>2300020.64</v>
      </c>
      <c r="E63" s="56">
        <v>2300020.64</v>
      </c>
    </row>
    <row r="64" spans="1:5" ht="15">
      <c r="A64" s="9">
        <v>900</v>
      </c>
      <c r="B64" s="11" t="s">
        <v>127</v>
      </c>
      <c r="C64" s="37"/>
      <c r="D64" s="56">
        <f>++E64</f>
        <v>2300020.64</v>
      </c>
      <c r="E64" s="56">
        <v>2300020.64</v>
      </c>
    </row>
    <row r="65" spans="1:5" ht="15">
      <c r="A65" s="9">
        <v>901</v>
      </c>
      <c r="B65" s="11" t="s">
        <v>128</v>
      </c>
      <c r="C65" s="37"/>
      <c r="D65" s="37"/>
      <c r="E65" s="56"/>
    </row>
    <row r="66" spans="1:5" ht="15">
      <c r="A66" s="9" t="s">
        <v>57</v>
      </c>
      <c r="B66" s="11" t="s">
        <v>129</v>
      </c>
      <c r="C66" s="37"/>
      <c r="D66" s="56">
        <v>4621681.39</v>
      </c>
      <c r="E66" s="56">
        <v>3910909.7899999996</v>
      </c>
    </row>
    <row r="67" spans="1:5" ht="15">
      <c r="A67" s="9">
        <v>910</v>
      </c>
      <c r="B67" s="11" t="s">
        <v>130</v>
      </c>
      <c r="C67" s="37"/>
      <c r="D67" s="37"/>
      <c r="E67" s="56"/>
    </row>
    <row r="68" spans="1:5" ht="15">
      <c r="A68" s="9">
        <v>911</v>
      </c>
      <c r="B68" s="11" t="s">
        <v>131</v>
      </c>
      <c r="C68" s="37"/>
      <c r="D68" s="37"/>
      <c r="E68" s="56"/>
    </row>
    <row r="69" spans="1:5" ht="15">
      <c r="A69" s="9" t="s">
        <v>57</v>
      </c>
      <c r="B69" s="11" t="s">
        <v>132</v>
      </c>
      <c r="C69" s="37"/>
      <c r="D69" s="37"/>
      <c r="E69" s="56"/>
    </row>
    <row r="70" spans="1:5" ht="15">
      <c r="A70" s="9" t="s">
        <v>57</v>
      </c>
      <c r="B70" s="11" t="s">
        <v>133</v>
      </c>
      <c r="C70" s="37"/>
      <c r="D70" s="37"/>
      <c r="E70" s="56"/>
    </row>
    <row r="71" spans="1:5" ht="15">
      <c r="A71" s="9" t="s">
        <v>57</v>
      </c>
      <c r="B71" s="11" t="s">
        <v>134</v>
      </c>
      <c r="C71" s="37"/>
      <c r="D71" s="37"/>
      <c r="E71" s="56"/>
    </row>
    <row r="72" spans="1:5" ht="15">
      <c r="A72" s="9" t="s">
        <v>57</v>
      </c>
      <c r="B72" s="11" t="s">
        <v>135</v>
      </c>
      <c r="C72" s="37"/>
      <c r="D72" s="37"/>
      <c r="E72" s="56"/>
    </row>
    <row r="73" spans="1:5" ht="15">
      <c r="A73" s="9">
        <v>919</v>
      </c>
      <c r="B73" s="11" t="s">
        <v>136</v>
      </c>
      <c r="C73" s="37"/>
      <c r="D73" s="37"/>
      <c r="E73" s="56"/>
    </row>
    <row r="74" spans="1:5" ht="15">
      <c r="A74" s="9" t="s">
        <v>137</v>
      </c>
      <c r="B74" s="11" t="s">
        <v>138</v>
      </c>
      <c r="C74" s="37"/>
      <c r="D74" s="56">
        <v>347479.5</v>
      </c>
      <c r="E74" s="56">
        <v>-593645.48</v>
      </c>
    </row>
    <row r="75" spans="1:5" ht="15">
      <c r="A75" s="9" t="s">
        <v>57</v>
      </c>
      <c r="B75" s="11" t="s">
        <v>139</v>
      </c>
      <c r="C75" s="37"/>
      <c r="D75" s="56">
        <v>4969160.89</v>
      </c>
      <c r="E75" s="56">
        <v>4504555.27</v>
      </c>
    </row>
    <row r="76" spans="1:5" ht="15">
      <c r="A76" s="9" t="s">
        <v>140</v>
      </c>
      <c r="B76" s="11" t="s">
        <v>141</v>
      </c>
      <c r="C76" s="37"/>
      <c r="D76" s="56">
        <v>4274555.27</v>
      </c>
      <c r="E76" s="56">
        <v>3404034.1</v>
      </c>
    </row>
    <row r="77" spans="1:5" ht="15">
      <c r="A77" s="9" t="s">
        <v>142</v>
      </c>
      <c r="B77" s="11" t="s">
        <v>143</v>
      </c>
      <c r="C77" s="37"/>
      <c r="D77" s="56">
        <v>0</v>
      </c>
      <c r="E77" s="56">
        <v>1100521.17</v>
      </c>
    </row>
    <row r="78" spans="1:5" ht="15">
      <c r="A78" s="9" t="s">
        <v>57</v>
      </c>
      <c r="B78" s="11" t="s">
        <v>144</v>
      </c>
      <c r="C78" s="37"/>
      <c r="D78" s="56">
        <f>++D79+D86</f>
        <v>12581835.86</v>
      </c>
      <c r="E78" s="56">
        <v>11355570.58</v>
      </c>
    </row>
    <row r="79" spans="1:5" ht="15">
      <c r="A79" s="9" t="s">
        <v>57</v>
      </c>
      <c r="B79" s="11" t="s">
        <v>145</v>
      </c>
      <c r="C79" s="37"/>
      <c r="D79" s="56">
        <f>++D80+D81+D82</f>
        <v>500930.5</v>
      </c>
      <c r="E79" s="56">
        <v>473046.9</v>
      </c>
    </row>
    <row r="80" spans="1:5" ht="15">
      <c r="A80" s="9">
        <v>980</v>
      </c>
      <c r="B80" s="11" t="s">
        <v>146</v>
      </c>
      <c r="C80" s="37"/>
      <c r="D80" s="56">
        <v>209167.36</v>
      </c>
      <c r="E80" s="56">
        <v>242155.88</v>
      </c>
    </row>
    <row r="81" spans="1:5" ht="15">
      <c r="A81" s="9">
        <v>982</v>
      </c>
      <c r="B81" s="11" t="s">
        <v>147</v>
      </c>
      <c r="C81" s="37"/>
      <c r="D81" s="56">
        <v>194687.28</v>
      </c>
      <c r="E81" s="56">
        <v>133815.16</v>
      </c>
    </row>
    <row r="82" spans="1:5" ht="15">
      <c r="A82" s="9">
        <v>983</v>
      </c>
      <c r="B82" s="11" t="s">
        <v>148</v>
      </c>
      <c r="C82" s="37"/>
      <c r="D82" s="56">
        <v>97075.86</v>
      </c>
      <c r="E82" s="56">
        <v>97075.86</v>
      </c>
    </row>
    <row r="83" spans="1:5" ht="15">
      <c r="A83" s="9">
        <v>984</v>
      </c>
      <c r="B83" s="11" t="s">
        <v>149</v>
      </c>
      <c r="C83" s="37"/>
      <c r="D83" s="37"/>
      <c r="E83" s="56"/>
    </row>
    <row r="84" spans="1:5" ht="15">
      <c r="A84" s="9">
        <v>985</v>
      </c>
      <c r="B84" s="11" t="s">
        <v>150</v>
      </c>
      <c r="C84" s="37"/>
      <c r="D84" s="37"/>
      <c r="E84" s="56"/>
    </row>
    <row r="85" spans="1:5" ht="30">
      <c r="A85" s="14" t="s">
        <v>151</v>
      </c>
      <c r="B85" s="11" t="s">
        <v>152</v>
      </c>
      <c r="C85" s="37"/>
      <c r="D85" s="37"/>
      <c r="E85" s="56"/>
    </row>
    <row r="86" spans="1:5" ht="15">
      <c r="A86" s="9" t="s">
        <v>57</v>
      </c>
      <c r="B86" s="11" t="s">
        <v>153</v>
      </c>
      <c r="C86" s="37"/>
      <c r="D86" s="56">
        <f>++D87+D90</f>
        <v>12080905.36</v>
      </c>
      <c r="E86" s="56">
        <v>10882523.68</v>
      </c>
    </row>
    <row r="87" spans="1:5" ht="15">
      <c r="A87" s="9">
        <v>970</v>
      </c>
      <c r="B87" s="11" t="s">
        <v>154</v>
      </c>
      <c r="C87" s="37"/>
      <c r="D87" s="56">
        <v>11073764.57</v>
      </c>
      <c r="E87" s="56">
        <v>10046050.56</v>
      </c>
    </row>
    <row r="88" spans="1:5" ht="30">
      <c r="A88" s="9">
        <v>971</v>
      </c>
      <c r="B88" s="12" t="s">
        <v>155</v>
      </c>
      <c r="C88" s="37"/>
      <c r="D88" s="37"/>
      <c r="E88" s="56"/>
    </row>
    <row r="89" spans="1:5" ht="30">
      <c r="A89" s="9">
        <v>972.973</v>
      </c>
      <c r="B89" s="12" t="s">
        <v>156</v>
      </c>
      <c r="C89" s="37"/>
      <c r="D89" s="37"/>
      <c r="E89" s="56"/>
    </row>
    <row r="90" spans="1:5" ht="15">
      <c r="A90" s="9">
        <v>974</v>
      </c>
      <c r="B90" s="11" t="s">
        <v>157</v>
      </c>
      <c r="C90" s="37"/>
      <c r="D90" s="56">
        <v>1007140.79</v>
      </c>
      <c r="E90" s="56">
        <v>836473.12</v>
      </c>
    </row>
    <row r="91" spans="1:5" ht="15">
      <c r="A91" s="9" t="s">
        <v>57</v>
      </c>
      <c r="B91" s="11" t="s">
        <v>158</v>
      </c>
      <c r="C91" s="37"/>
      <c r="D91" s="37"/>
      <c r="E91" s="56"/>
    </row>
    <row r="92" spans="1:5" ht="15">
      <c r="A92" s="9">
        <v>960</v>
      </c>
      <c r="B92" s="11" t="s">
        <v>159</v>
      </c>
      <c r="C92" s="37"/>
      <c r="D92" s="37"/>
      <c r="E92" s="56"/>
    </row>
    <row r="93" spans="1:5" ht="15">
      <c r="A93" s="15">
        <v>961962963967</v>
      </c>
      <c r="B93" s="11" t="s">
        <v>160</v>
      </c>
      <c r="C93" s="37"/>
      <c r="D93" s="37"/>
      <c r="E93" s="56"/>
    </row>
    <row r="94" spans="1:5" ht="15">
      <c r="A94" s="9" t="s">
        <v>57</v>
      </c>
      <c r="B94" s="11" t="s">
        <v>161</v>
      </c>
      <c r="C94" s="37"/>
      <c r="D94" s="56">
        <v>357768.59</v>
      </c>
      <c r="E94" s="56">
        <v>551765.87</v>
      </c>
    </row>
    <row r="95" spans="1:5" ht="15">
      <c r="A95" s="9">
        <v>22</v>
      </c>
      <c r="B95" s="11" t="s">
        <v>162</v>
      </c>
      <c r="C95" s="37"/>
      <c r="D95" s="56">
        <v>342120.45</v>
      </c>
      <c r="E95" s="56">
        <v>355624.83</v>
      </c>
    </row>
    <row r="96" spans="1:5" ht="15">
      <c r="A96" s="9">
        <v>23</v>
      </c>
      <c r="B96" s="11" t="s">
        <v>163</v>
      </c>
      <c r="C96" s="37"/>
      <c r="D96" s="56">
        <v>12656.38</v>
      </c>
      <c r="E96" s="56">
        <v>65595.1</v>
      </c>
    </row>
    <row r="97" spans="1:5" ht="15">
      <c r="A97" s="9">
        <v>24</v>
      </c>
      <c r="B97" s="11" t="s">
        <v>164</v>
      </c>
      <c r="C97" s="37"/>
      <c r="D97" s="37"/>
      <c r="E97" s="56"/>
    </row>
    <row r="98" spans="1:5" ht="15">
      <c r="A98" s="9">
        <v>25</v>
      </c>
      <c r="B98" s="11" t="s">
        <v>165</v>
      </c>
      <c r="C98" s="37"/>
      <c r="D98" s="37"/>
      <c r="E98" s="56"/>
    </row>
    <row r="99" spans="1:5" ht="15">
      <c r="A99" s="9">
        <v>26</v>
      </c>
      <c r="B99" s="11" t="s">
        <v>166</v>
      </c>
      <c r="C99" s="37"/>
      <c r="D99" s="56"/>
      <c r="E99" s="56"/>
    </row>
    <row r="100" spans="1:5" ht="15">
      <c r="A100" s="9">
        <v>21</v>
      </c>
      <c r="B100" s="11" t="s">
        <v>167</v>
      </c>
      <c r="C100" s="37"/>
      <c r="D100" s="56">
        <v>9497.09</v>
      </c>
      <c r="E100" s="56">
        <v>11948.73</v>
      </c>
    </row>
    <row r="101" spans="1:5" ht="15">
      <c r="A101" s="9" t="s">
        <v>168</v>
      </c>
      <c r="B101" s="11" t="s">
        <v>169</v>
      </c>
      <c r="C101" s="37"/>
      <c r="D101" s="56">
        <v>6505.33</v>
      </c>
      <c r="E101" s="56">
        <v>118597.21</v>
      </c>
    </row>
    <row r="102" spans="1:5" ht="15">
      <c r="A102" s="9" t="s">
        <v>57</v>
      </c>
      <c r="B102" s="11" t="s">
        <v>170</v>
      </c>
      <c r="C102" s="37"/>
      <c r="D102" s="37"/>
      <c r="E102" s="56"/>
    </row>
    <row r="103" spans="1:5" ht="15">
      <c r="A103" s="9">
        <v>950.951</v>
      </c>
      <c r="B103" s="11" t="s">
        <v>171</v>
      </c>
      <c r="C103" s="37"/>
      <c r="D103" s="37"/>
      <c r="E103" s="56"/>
    </row>
    <row r="104" spans="1:5" ht="15">
      <c r="A104" s="9">
        <v>954</v>
      </c>
      <c r="B104" s="11" t="s">
        <v>172</v>
      </c>
      <c r="C104" s="37"/>
      <c r="D104" s="37"/>
      <c r="E104" s="56"/>
    </row>
    <row r="105" spans="1:5" ht="15">
      <c r="A105" s="9" t="s">
        <v>173</v>
      </c>
      <c r="B105" s="11" t="s">
        <v>174</v>
      </c>
      <c r="C105" s="37"/>
      <c r="D105" s="37"/>
      <c r="E105" s="56"/>
    </row>
    <row r="106" spans="1:5" ht="15">
      <c r="A106" s="9">
        <v>957</v>
      </c>
      <c r="B106" s="11" t="s">
        <v>175</v>
      </c>
      <c r="C106" s="37"/>
      <c r="D106" s="37"/>
      <c r="E106" s="56"/>
    </row>
    <row r="107" spans="1:5" ht="15">
      <c r="A107" s="9">
        <v>969</v>
      </c>
      <c r="B107" s="11" t="s">
        <v>176</v>
      </c>
      <c r="C107" s="37"/>
      <c r="D107" s="56">
        <v>46675.99</v>
      </c>
      <c r="E107" s="56">
        <v>57224.39</v>
      </c>
    </row>
    <row r="108" spans="1:5" ht="15">
      <c r="A108" s="9" t="s">
        <v>57</v>
      </c>
      <c r="B108" s="11" t="s">
        <v>177</v>
      </c>
      <c r="C108" s="37"/>
      <c r="D108" s="56">
        <f>++D107+D94+D78+D66+D63</f>
        <v>19907982.47</v>
      </c>
      <c r="E108" s="56">
        <v>18175491.27</v>
      </c>
    </row>
    <row r="110" spans="1:2" ht="15">
      <c r="A110" s="60" t="s">
        <v>347</v>
      </c>
      <c r="B110" s="60"/>
    </row>
    <row r="111" spans="1:2" ht="15">
      <c r="A111" s="60" t="s">
        <v>348</v>
      </c>
      <c r="B111" s="60"/>
    </row>
    <row r="112" spans="1:2" ht="15">
      <c r="A112" s="40"/>
      <c r="B112" s="39"/>
    </row>
    <row r="113" spans="1:2" ht="15">
      <c r="A113" s="60" t="s">
        <v>349</v>
      </c>
      <c r="B113" s="60"/>
    </row>
    <row r="114" spans="1:2" ht="15">
      <c r="A114" s="60" t="s">
        <v>350</v>
      </c>
      <c r="B114" s="60"/>
    </row>
  </sheetData>
  <sheetProtection password="DD00" sheet="1"/>
  <mergeCells count="20">
    <mergeCell ref="A60:A61"/>
    <mergeCell ref="B60:B61"/>
    <mergeCell ref="C60:C61"/>
    <mergeCell ref="D60:E60"/>
    <mergeCell ref="D8:E8"/>
    <mergeCell ref="A1:B1"/>
    <mergeCell ref="A2:B2"/>
    <mergeCell ref="A3:B3"/>
    <mergeCell ref="A4:B4"/>
    <mergeCell ref="A59:E59"/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00">
      <selection activeCell="D94" sqref="D94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343</v>
      </c>
      <c r="B1" s="39"/>
    </row>
    <row r="2" spans="1:2" ht="15">
      <c r="A2" s="39" t="s">
        <v>344</v>
      </c>
      <c r="B2" s="39"/>
    </row>
    <row r="3" spans="1:2" ht="15">
      <c r="A3" s="39" t="s">
        <v>345</v>
      </c>
      <c r="B3" s="39"/>
    </row>
    <row r="4" spans="1:2" ht="15">
      <c r="A4" s="39" t="s">
        <v>346</v>
      </c>
      <c r="B4" s="39"/>
    </row>
    <row r="5" spans="1:5" ht="15">
      <c r="A5" s="67" t="s">
        <v>298</v>
      </c>
      <c r="B5" s="67"/>
      <c r="C5" s="67"/>
      <c r="D5" s="67"/>
      <c r="E5" s="67"/>
    </row>
    <row r="6" spans="1:5" ht="15">
      <c r="A6" s="68" t="s">
        <v>355</v>
      </c>
      <c r="B6" s="68"/>
      <c r="C6" s="68"/>
      <c r="D6" s="68"/>
      <c r="E6" s="68"/>
    </row>
    <row r="7" spans="1:5" ht="15">
      <c r="A7" s="69" t="s">
        <v>59</v>
      </c>
      <c r="B7" s="69"/>
      <c r="C7" s="69" t="s">
        <v>1</v>
      </c>
      <c r="D7" s="65" t="s">
        <v>2</v>
      </c>
      <c r="E7" s="65"/>
    </row>
    <row r="8" spans="1:5" ht="15">
      <c r="A8" s="69"/>
      <c r="B8" s="69"/>
      <c r="C8" s="69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57">
        <f>++D11+D20</f>
        <v>2172799.13</v>
      </c>
      <c r="E10" s="57">
        <v>4673237.1</v>
      </c>
    </row>
    <row r="11" spans="1:5" ht="15">
      <c r="A11" s="19"/>
      <c r="B11" s="20" t="s">
        <v>180</v>
      </c>
      <c r="C11" s="38"/>
      <c r="D11" s="57">
        <f>++D12+D17</f>
        <v>2163461.77</v>
      </c>
      <c r="E11" s="57">
        <v>4616378.789999999</v>
      </c>
    </row>
    <row r="12" spans="1:5" ht="15">
      <c r="A12" s="19">
        <v>750</v>
      </c>
      <c r="B12" s="21" t="s">
        <v>181</v>
      </c>
      <c r="C12" s="38"/>
      <c r="D12" s="57">
        <v>2130473.25</v>
      </c>
      <c r="E12" s="57">
        <v>4940957.59</v>
      </c>
    </row>
    <row r="13" spans="1:5" ht="15">
      <c r="A13" s="19">
        <v>752</v>
      </c>
      <c r="B13" s="21" t="s">
        <v>182</v>
      </c>
      <c r="C13" s="38"/>
      <c r="D13" s="38"/>
      <c r="E13" s="57"/>
    </row>
    <row r="14" spans="1:5" ht="30">
      <c r="A14" s="19">
        <v>753</v>
      </c>
      <c r="B14" s="21" t="s">
        <v>183</v>
      </c>
      <c r="C14" s="38"/>
      <c r="D14" s="38"/>
      <c r="E14" s="57"/>
    </row>
    <row r="15" spans="1:5" ht="15">
      <c r="A15" s="19">
        <v>754</v>
      </c>
      <c r="B15" s="21" t="s">
        <v>184</v>
      </c>
      <c r="C15" s="38"/>
      <c r="D15" s="38"/>
      <c r="E15" s="57"/>
    </row>
    <row r="16" spans="1:5" ht="30">
      <c r="A16" s="19">
        <v>755</v>
      </c>
      <c r="B16" s="21" t="s">
        <v>185</v>
      </c>
      <c r="C16" s="38"/>
      <c r="D16" s="38"/>
      <c r="E16" s="57">
        <v>-319201.36</v>
      </c>
    </row>
    <row r="17" spans="1:5" ht="15">
      <c r="A17" s="19">
        <v>756</v>
      </c>
      <c r="B17" s="21" t="s">
        <v>186</v>
      </c>
      <c r="C17" s="38"/>
      <c r="D17" s="57">
        <v>32988.52</v>
      </c>
      <c r="E17" s="57">
        <v>-4066.2</v>
      </c>
    </row>
    <row r="18" spans="1:5" ht="15">
      <c r="A18" s="19">
        <v>757</v>
      </c>
      <c r="B18" s="21" t="s">
        <v>187</v>
      </c>
      <c r="C18" s="38"/>
      <c r="D18" s="38"/>
      <c r="E18" s="57"/>
    </row>
    <row r="19" spans="1:5" ht="15">
      <c r="A19" s="19">
        <v>758</v>
      </c>
      <c r="B19" s="21" t="s">
        <v>188</v>
      </c>
      <c r="C19" s="38"/>
      <c r="D19" s="38"/>
      <c r="E19" s="57">
        <v>-1311.24</v>
      </c>
    </row>
    <row r="20" spans="1:5" ht="15">
      <c r="A20" s="19"/>
      <c r="B20" s="20" t="s">
        <v>189</v>
      </c>
      <c r="C20" s="38"/>
      <c r="D20" s="57">
        <f>++D21</f>
        <v>9337.36</v>
      </c>
      <c r="E20" s="57">
        <v>56858.31</v>
      </c>
    </row>
    <row r="21" spans="1:5" ht="15">
      <c r="A21" s="19">
        <v>760</v>
      </c>
      <c r="B21" s="21" t="s">
        <v>190</v>
      </c>
      <c r="C21" s="38"/>
      <c r="D21" s="57">
        <v>9337.36</v>
      </c>
      <c r="E21" s="57">
        <v>23999.22</v>
      </c>
    </row>
    <row r="22" spans="1:5" ht="17.25" customHeight="1">
      <c r="A22" s="19">
        <v>764</v>
      </c>
      <c r="B22" s="21" t="s">
        <v>191</v>
      </c>
      <c r="C22" s="38"/>
      <c r="D22" s="38"/>
      <c r="E22" s="57">
        <v>0</v>
      </c>
    </row>
    <row r="23" spans="1:5" ht="15">
      <c r="A23" s="19">
        <v>768</v>
      </c>
      <c r="B23" s="21" t="s">
        <v>192</v>
      </c>
      <c r="C23" s="38"/>
      <c r="D23" s="38"/>
      <c r="E23" s="57"/>
    </row>
    <row r="24" spans="1:5" ht="17.25" customHeight="1">
      <c r="A24" s="19">
        <v>769</v>
      </c>
      <c r="B24" s="21" t="s">
        <v>193</v>
      </c>
      <c r="C24" s="38"/>
      <c r="D24" s="38">
        <v>0</v>
      </c>
      <c r="E24" s="57">
        <v>32859.09</v>
      </c>
    </row>
    <row r="25" spans="1:5" ht="15.75" customHeight="1">
      <c r="A25" s="19"/>
      <c r="B25" s="20" t="s">
        <v>194</v>
      </c>
      <c r="C25" s="38"/>
      <c r="D25" s="57">
        <f>++D26+D37+D43</f>
        <v>1611366.1900000002</v>
      </c>
      <c r="E25" s="57">
        <v>3414184.98</v>
      </c>
    </row>
    <row r="26" spans="1:5" ht="17.25" customHeight="1">
      <c r="A26" s="19"/>
      <c r="B26" s="20" t="s">
        <v>195</v>
      </c>
      <c r="C26" s="38"/>
      <c r="D26" s="57">
        <f>++D27+D32</f>
        <v>362554.41</v>
      </c>
      <c r="E26" s="57">
        <v>445641.42</v>
      </c>
    </row>
    <row r="27" spans="1:5" ht="15.75" customHeight="1">
      <c r="A27" s="19">
        <v>400</v>
      </c>
      <c r="B27" s="21" t="s">
        <v>196</v>
      </c>
      <c r="C27" s="38"/>
      <c r="D27" s="57">
        <v>301682.29</v>
      </c>
      <c r="E27" s="57">
        <v>458289.92</v>
      </c>
    </row>
    <row r="28" spans="1:5" ht="15.75" customHeight="1">
      <c r="A28" s="19"/>
      <c r="B28" s="21" t="s">
        <v>197</v>
      </c>
      <c r="C28" s="38"/>
      <c r="D28" s="38"/>
      <c r="E28" s="38"/>
    </row>
    <row r="29" spans="1:5" ht="30" customHeight="1">
      <c r="A29" s="19">
        <v>402</v>
      </c>
      <c r="B29" s="21" t="s">
        <v>198</v>
      </c>
      <c r="C29" s="38"/>
      <c r="D29" s="38"/>
      <c r="E29" s="38"/>
    </row>
    <row r="30" spans="1:5" ht="27.75" customHeight="1">
      <c r="A30" s="19">
        <v>403</v>
      </c>
      <c r="B30" s="21" t="s">
        <v>199</v>
      </c>
      <c r="C30" s="38"/>
      <c r="D30" s="38"/>
      <c r="E30" s="38"/>
    </row>
    <row r="31" spans="1:5" ht="28.5" customHeight="1">
      <c r="A31" s="19">
        <v>404</v>
      </c>
      <c r="B31" s="21" t="s">
        <v>200</v>
      </c>
      <c r="C31" s="38"/>
      <c r="D31" s="38"/>
      <c r="E31" s="57">
        <v>-53704.6</v>
      </c>
    </row>
    <row r="32" spans="1:5" ht="19.5" customHeight="1">
      <c r="A32" s="19">
        <v>405</v>
      </c>
      <c r="B32" s="21" t="s">
        <v>201</v>
      </c>
      <c r="C32" s="38"/>
      <c r="D32" s="57">
        <v>60872.12</v>
      </c>
      <c r="E32" s="57">
        <v>-42330.33</v>
      </c>
    </row>
    <row r="33" spans="1:5" ht="27.75" customHeight="1">
      <c r="A33" s="19">
        <v>406</v>
      </c>
      <c r="B33" s="21" t="s">
        <v>202</v>
      </c>
      <c r="C33" s="38"/>
      <c r="D33" s="38"/>
      <c r="E33" s="57">
        <v>10962.18</v>
      </c>
    </row>
    <row r="34" spans="1:5" ht="18.75" customHeight="1">
      <c r="A34" s="19">
        <v>407</v>
      </c>
      <c r="B34" s="21" t="s">
        <v>203</v>
      </c>
      <c r="C34" s="38"/>
      <c r="D34" s="38"/>
      <c r="E34" s="57">
        <v>72832.94</v>
      </c>
    </row>
    <row r="35" spans="1:5" ht="28.5" customHeight="1">
      <c r="A35" s="19">
        <v>408</v>
      </c>
      <c r="B35" s="21" t="s">
        <v>204</v>
      </c>
      <c r="C35" s="38"/>
      <c r="D35" s="38"/>
      <c r="E35" s="57">
        <v>-408.69</v>
      </c>
    </row>
    <row r="36" spans="1:5" ht="15.75" customHeight="1">
      <c r="A36" s="19">
        <v>409</v>
      </c>
      <c r="B36" s="21" t="s">
        <v>205</v>
      </c>
      <c r="C36" s="38"/>
      <c r="D36" s="38"/>
      <c r="E36" s="57"/>
    </row>
    <row r="37" spans="1:5" ht="15.75" customHeight="1">
      <c r="A37" s="19"/>
      <c r="B37" s="20" t="s">
        <v>206</v>
      </c>
      <c r="C37" s="38"/>
      <c r="D37" s="57">
        <f>++D39+D42</f>
        <v>1193171.6600000001</v>
      </c>
      <c r="E37" s="57">
        <v>2917939.58</v>
      </c>
    </row>
    <row r="38" spans="1:5" ht="18.75" customHeight="1">
      <c r="A38" s="19" t="s">
        <v>207</v>
      </c>
      <c r="B38" s="21" t="s">
        <v>208</v>
      </c>
      <c r="C38" s="38"/>
      <c r="D38" s="38"/>
      <c r="E38" s="57"/>
    </row>
    <row r="39" spans="1:5" ht="17.25" customHeight="1">
      <c r="A39" s="19" t="s">
        <v>209</v>
      </c>
      <c r="B39" s="21" t="s">
        <v>210</v>
      </c>
      <c r="C39" s="38"/>
      <c r="D39" s="57">
        <v>1152610.37</v>
      </c>
      <c r="E39" s="57">
        <v>2828403.17</v>
      </c>
    </row>
    <row r="40" spans="1:5" ht="17.25" customHeight="1">
      <c r="A40" s="19">
        <v>415</v>
      </c>
      <c r="B40" s="21" t="s">
        <v>211</v>
      </c>
      <c r="C40" s="38"/>
      <c r="D40" s="38"/>
      <c r="E40" s="57"/>
    </row>
    <row r="41" spans="1:5" ht="15.75" customHeight="1">
      <c r="A41" s="19">
        <v>416.417</v>
      </c>
      <c r="B41" s="21" t="s">
        <v>212</v>
      </c>
      <c r="C41" s="38"/>
      <c r="D41" s="38"/>
      <c r="E41" s="57"/>
    </row>
    <row r="42" spans="1:5" ht="15.75" customHeight="1">
      <c r="A42" s="19">
        <v>418.419</v>
      </c>
      <c r="B42" s="21" t="s">
        <v>213</v>
      </c>
      <c r="C42" s="38"/>
      <c r="D42" s="57">
        <v>40561.29</v>
      </c>
      <c r="E42" s="57">
        <v>89536.41</v>
      </c>
    </row>
    <row r="43" spans="1:5" ht="18" customHeight="1">
      <c r="A43" s="19"/>
      <c r="B43" s="20" t="s">
        <v>214</v>
      </c>
      <c r="C43" s="38"/>
      <c r="D43" s="57">
        <v>55640.12</v>
      </c>
      <c r="E43" s="57">
        <v>50603.98</v>
      </c>
    </row>
    <row r="44" spans="1:5" ht="15.75" customHeight="1">
      <c r="A44" s="19">
        <v>420</v>
      </c>
      <c r="B44" s="21" t="s">
        <v>215</v>
      </c>
      <c r="C44" s="38"/>
      <c r="D44" s="38"/>
      <c r="E44" s="57"/>
    </row>
    <row r="45" spans="1:5" ht="15.75" customHeight="1">
      <c r="A45" s="19">
        <v>421</v>
      </c>
      <c r="B45" s="21" t="s">
        <v>216</v>
      </c>
      <c r="C45" s="38"/>
      <c r="D45" s="38"/>
      <c r="E45" s="57"/>
    </row>
    <row r="46" spans="1:5" ht="15.75" customHeight="1">
      <c r="A46" s="19">
        <v>422</v>
      </c>
      <c r="B46" s="21" t="s">
        <v>217</v>
      </c>
      <c r="C46" s="38"/>
      <c r="D46" s="38"/>
      <c r="E46" s="57"/>
    </row>
    <row r="47" spans="1:5" ht="18" customHeight="1">
      <c r="A47" s="19">
        <v>423</v>
      </c>
      <c r="B47" s="21" t="s">
        <v>218</v>
      </c>
      <c r="C47" s="38"/>
      <c r="D47" s="57">
        <v>25457.74</v>
      </c>
      <c r="E47" s="57">
        <v>49193.73</v>
      </c>
    </row>
    <row r="48" spans="1:5" ht="17.25" customHeight="1">
      <c r="A48" s="19">
        <v>424</v>
      </c>
      <c r="B48" s="21" t="s">
        <v>219</v>
      </c>
      <c r="C48" s="38"/>
      <c r="D48" s="57">
        <v>29591.44</v>
      </c>
      <c r="E48" s="38"/>
    </row>
    <row r="49" spans="1:5" ht="16.5" customHeight="1">
      <c r="A49" s="19">
        <v>429</v>
      </c>
      <c r="B49" s="21" t="s">
        <v>220</v>
      </c>
      <c r="C49" s="38"/>
      <c r="D49" s="38">
        <v>590.94</v>
      </c>
      <c r="E49" s="57">
        <v>1410.25</v>
      </c>
    </row>
    <row r="50" spans="1:5" ht="29.25" customHeight="1">
      <c r="A50" s="19">
        <v>460</v>
      </c>
      <c r="B50" s="21" t="s">
        <v>221</v>
      </c>
      <c r="C50" s="38"/>
      <c r="D50" s="38"/>
      <c r="E50" s="57"/>
    </row>
    <row r="51" spans="1:5" ht="18" customHeight="1">
      <c r="A51" s="19">
        <v>463</v>
      </c>
      <c r="B51" s="21" t="s">
        <v>222</v>
      </c>
      <c r="C51" s="38"/>
      <c r="D51" s="38"/>
      <c r="E51" s="57"/>
    </row>
    <row r="52" spans="1:5" ht="15" customHeight="1">
      <c r="A52" s="19">
        <v>462.469</v>
      </c>
      <c r="B52" s="21" t="s">
        <v>223</v>
      </c>
      <c r="C52" s="38"/>
      <c r="D52" s="38"/>
      <c r="E52" s="57"/>
    </row>
    <row r="53" spans="1:5" ht="15.75" customHeight="1">
      <c r="A53" s="19"/>
      <c r="B53" s="20" t="s">
        <v>224</v>
      </c>
      <c r="C53" s="38"/>
      <c r="D53" s="57">
        <f>++D10-D25</f>
        <v>561432.9399999997</v>
      </c>
      <c r="E53" s="57">
        <f>++E10-E25</f>
        <v>1259052.1199999996</v>
      </c>
    </row>
    <row r="54" spans="1:5" ht="19.5" customHeight="1">
      <c r="A54" s="19"/>
      <c r="B54" s="20" t="s">
        <v>225</v>
      </c>
      <c r="C54" s="38"/>
      <c r="D54" s="57">
        <f>++D55+D57+D58+D67+D62+D74-D75</f>
        <v>506381.79000000004</v>
      </c>
      <c r="E54" s="57">
        <f>++E55+E57+E58+E67+E62+E74-E75</f>
        <v>1166598.3199999998</v>
      </c>
    </row>
    <row r="55" spans="1:5" ht="18.75" customHeight="1">
      <c r="A55" s="19"/>
      <c r="B55" s="20" t="s">
        <v>226</v>
      </c>
      <c r="C55" s="38"/>
      <c r="D55" s="57">
        <v>299425.46</v>
      </c>
      <c r="E55" s="57">
        <v>811044.49</v>
      </c>
    </row>
    <row r="56" spans="1:5" ht="16.5" customHeight="1">
      <c r="A56" s="19"/>
      <c r="B56" s="20" t="s">
        <v>227</v>
      </c>
      <c r="C56" s="38"/>
      <c r="D56" s="38"/>
      <c r="E56" s="57"/>
    </row>
    <row r="57" spans="1:5" ht="18" customHeight="1">
      <c r="A57" s="19"/>
      <c r="B57" s="20" t="s">
        <v>228</v>
      </c>
      <c r="C57" s="38"/>
      <c r="D57" s="57">
        <v>3384.38</v>
      </c>
      <c r="E57" s="57">
        <v>7256.52</v>
      </c>
    </row>
    <row r="58" spans="1:5" ht="15">
      <c r="A58" s="18"/>
      <c r="B58" s="20" t="s">
        <v>229</v>
      </c>
      <c r="C58" s="38"/>
      <c r="D58" s="57">
        <v>76413.53</v>
      </c>
      <c r="E58" s="57">
        <f>++E59+E60+E61</f>
        <v>203525.90999999997</v>
      </c>
    </row>
    <row r="59" spans="1:5" ht="18" customHeight="1">
      <c r="A59" s="19"/>
      <c r="B59" s="21" t="s">
        <v>230</v>
      </c>
      <c r="C59" s="38"/>
      <c r="D59" s="57">
        <v>65865.99</v>
      </c>
      <c r="E59" s="57">
        <v>171295.06</v>
      </c>
    </row>
    <row r="60" spans="1:5" ht="15">
      <c r="A60" s="19"/>
      <c r="B60" s="21" t="s">
        <v>231</v>
      </c>
      <c r="C60" s="38"/>
      <c r="D60" s="57">
        <v>8061.83</v>
      </c>
      <c r="E60" s="57">
        <v>21623.67</v>
      </c>
    </row>
    <row r="61" spans="1:5" ht="15">
      <c r="A61" s="19"/>
      <c r="B61" s="21" t="s">
        <v>232</v>
      </c>
      <c r="C61" s="38"/>
      <c r="D61" s="57">
        <v>2485.71</v>
      </c>
      <c r="E61" s="57">
        <v>10607.18</v>
      </c>
    </row>
    <row r="62" spans="1:5" ht="15">
      <c r="A62" s="18"/>
      <c r="B62" s="20" t="s">
        <v>233</v>
      </c>
      <c r="C62" s="38"/>
      <c r="D62" s="57">
        <f>++D63+D64+D65+D66</f>
        <v>5085.2</v>
      </c>
      <c r="E62" s="57">
        <f>++E63+E64+E65+E66</f>
        <v>14582.15</v>
      </c>
    </row>
    <row r="63" spans="1:5" ht="30">
      <c r="A63" s="19"/>
      <c r="B63" s="21" t="s">
        <v>234</v>
      </c>
      <c r="C63" s="38"/>
      <c r="D63" s="57">
        <v>1178.55</v>
      </c>
      <c r="E63" s="57">
        <v>2886.99</v>
      </c>
    </row>
    <row r="64" spans="1:5" ht="14.25" customHeight="1">
      <c r="A64" s="19"/>
      <c r="B64" s="21" t="s">
        <v>235</v>
      </c>
      <c r="C64" s="38"/>
      <c r="D64" s="38">
        <v>724.4</v>
      </c>
      <c r="E64" s="57">
        <v>1181.84</v>
      </c>
    </row>
    <row r="65" spans="1:5" ht="15.75" customHeight="1">
      <c r="A65" s="19"/>
      <c r="B65" s="21" t="s">
        <v>236</v>
      </c>
      <c r="C65" s="38"/>
      <c r="D65" s="57">
        <v>1666.69</v>
      </c>
      <c r="E65" s="57">
        <v>4642.22</v>
      </c>
    </row>
    <row r="66" spans="1:5" ht="15">
      <c r="A66" s="19"/>
      <c r="B66" s="21" t="s">
        <v>237</v>
      </c>
      <c r="C66" s="38"/>
      <c r="D66" s="57">
        <v>1515.56</v>
      </c>
      <c r="E66" s="57">
        <v>5871.1</v>
      </c>
    </row>
    <row r="67" spans="1:5" ht="15">
      <c r="A67" s="18"/>
      <c r="B67" s="20" t="s">
        <v>238</v>
      </c>
      <c r="C67" s="38"/>
      <c r="D67" s="57">
        <f>++D68+D69+D70+D72+D73</f>
        <v>121045.04000000001</v>
      </c>
      <c r="E67" s="57">
        <f>++E68+E69+E70+E71+E72+E73</f>
        <v>264143.68</v>
      </c>
    </row>
    <row r="68" spans="1:5" ht="44.25" customHeight="1">
      <c r="A68" s="19"/>
      <c r="B68" s="21" t="s">
        <v>239</v>
      </c>
      <c r="C68" s="38"/>
      <c r="D68" s="57">
        <v>8511.55</v>
      </c>
      <c r="E68" s="57">
        <v>35772.96</v>
      </c>
    </row>
    <row r="69" spans="1:5" ht="15.75" customHeight="1">
      <c r="A69" s="19"/>
      <c r="B69" s="21" t="s">
        <v>240</v>
      </c>
      <c r="C69" s="38"/>
      <c r="D69" s="57">
        <v>18918.9</v>
      </c>
      <c r="E69" s="57">
        <v>50083.6</v>
      </c>
    </row>
    <row r="70" spans="1:5" ht="15.75" customHeight="1">
      <c r="A70" s="19"/>
      <c r="B70" s="21" t="s">
        <v>241</v>
      </c>
      <c r="C70" s="38"/>
      <c r="D70" s="57">
        <v>7348.52</v>
      </c>
      <c r="E70" s="57">
        <v>19229.38</v>
      </c>
    </row>
    <row r="71" spans="1:5" ht="15.75" customHeight="1">
      <c r="A71" s="19"/>
      <c r="B71" s="21" t="s">
        <v>242</v>
      </c>
      <c r="C71" s="38"/>
      <c r="D71" s="38">
        <v>0</v>
      </c>
      <c r="E71" s="57">
        <v>231.87</v>
      </c>
    </row>
    <row r="72" spans="1:5" ht="15.75" customHeight="1">
      <c r="A72" s="19"/>
      <c r="B72" s="21" t="s">
        <v>243</v>
      </c>
      <c r="C72" s="38"/>
      <c r="D72" s="57">
        <v>19208.55</v>
      </c>
      <c r="E72" s="57">
        <v>50915.34</v>
      </c>
    </row>
    <row r="73" spans="1:5" ht="15.75" customHeight="1">
      <c r="A73" s="19"/>
      <c r="B73" s="21" t="s">
        <v>244</v>
      </c>
      <c r="C73" s="38"/>
      <c r="D73" s="57">
        <v>67057.52</v>
      </c>
      <c r="E73" s="57">
        <v>107910.53</v>
      </c>
    </row>
    <row r="74" spans="1:5" ht="15.75" customHeight="1">
      <c r="A74" s="19"/>
      <c r="B74" s="20" t="s">
        <v>245</v>
      </c>
      <c r="C74" s="38"/>
      <c r="D74" s="57">
        <v>1028.18</v>
      </c>
      <c r="E74" s="57">
        <v>1300.74</v>
      </c>
    </row>
    <row r="75" spans="1:5" ht="15.75" customHeight="1">
      <c r="A75" s="19">
        <v>706</v>
      </c>
      <c r="B75" s="20" t="s">
        <v>246</v>
      </c>
      <c r="C75" s="38"/>
      <c r="D75" s="38">
        <v>0</v>
      </c>
      <c r="E75" s="57">
        <v>135255.17</v>
      </c>
    </row>
    <row r="76" spans="1:5" ht="15.75" customHeight="1">
      <c r="A76" s="19"/>
      <c r="B76" s="20" t="s">
        <v>247</v>
      </c>
      <c r="C76" s="38"/>
      <c r="D76" s="57">
        <f>++D53-D54</f>
        <v>55051.149999999674</v>
      </c>
      <c r="E76" s="57">
        <f>++E53-E54</f>
        <v>92453.79999999981</v>
      </c>
    </row>
    <row r="77" spans="1:5" ht="15.75" customHeight="1">
      <c r="A77" s="19"/>
      <c r="B77" s="20" t="s">
        <v>248</v>
      </c>
      <c r="C77" s="38"/>
      <c r="D77" s="57">
        <f>++D92+D109</f>
        <v>639554.47</v>
      </c>
      <c r="E77" s="57">
        <f>++E92+E109</f>
        <v>1116975.89</v>
      </c>
    </row>
    <row r="78" spans="1:5" ht="31.5" customHeight="1">
      <c r="A78" s="19"/>
      <c r="B78" s="20" t="s">
        <v>249</v>
      </c>
      <c r="C78" s="38"/>
      <c r="D78" s="57">
        <f>++D79</f>
        <v>412415.72</v>
      </c>
      <c r="E78" s="57">
        <f>++E79</f>
        <v>646220.35</v>
      </c>
    </row>
    <row r="79" spans="1:5" ht="15.75" customHeight="1">
      <c r="A79" s="19">
        <v>770</v>
      </c>
      <c r="B79" s="21" t="s">
        <v>250</v>
      </c>
      <c r="C79" s="38"/>
      <c r="D79" s="57">
        <v>412415.72</v>
      </c>
      <c r="E79" s="57">
        <v>646220.35</v>
      </c>
    </row>
    <row r="80" spans="1:5" ht="29.25" customHeight="1">
      <c r="A80" s="19">
        <v>771</v>
      </c>
      <c r="B80" s="21" t="s">
        <v>251</v>
      </c>
      <c r="C80" s="38"/>
      <c r="D80" s="38"/>
      <c r="E80" s="57"/>
    </row>
    <row r="81" spans="1:5" ht="16.5" customHeight="1">
      <c r="A81" s="19">
        <v>772</v>
      </c>
      <c r="B81" s="21" t="s">
        <v>252</v>
      </c>
      <c r="C81" s="38"/>
      <c r="D81" s="38"/>
      <c r="E81" s="57"/>
    </row>
    <row r="82" spans="1:5" ht="15" customHeight="1">
      <c r="A82" s="19">
        <v>774</v>
      </c>
      <c r="B82" s="21" t="s">
        <v>253</v>
      </c>
      <c r="C82" s="38"/>
      <c r="D82" s="38"/>
      <c r="E82" s="57"/>
    </row>
    <row r="83" spans="1:5" ht="15.75" customHeight="1">
      <c r="A83" s="19">
        <v>775</v>
      </c>
      <c r="B83" s="21" t="s">
        <v>254</v>
      </c>
      <c r="C83" s="38"/>
      <c r="D83" s="38"/>
      <c r="E83" s="57"/>
    </row>
    <row r="84" spans="1:5" ht="46.5" customHeight="1">
      <c r="A84" s="22" t="s">
        <v>255</v>
      </c>
      <c r="B84" s="21" t="s">
        <v>256</v>
      </c>
      <c r="C84" s="38"/>
      <c r="D84" s="38"/>
      <c r="E84" s="57"/>
    </row>
    <row r="85" spans="1:5" ht="27.75" customHeight="1">
      <c r="A85" s="19"/>
      <c r="B85" s="20" t="s">
        <v>257</v>
      </c>
      <c r="C85" s="38"/>
      <c r="D85" s="57">
        <f>++D87</f>
        <v>0</v>
      </c>
      <c r="E85" s="57">
        <f>++E86+E87</f>
        <v>9383.41</v>
      </c>
    </row>
    <row r="86" spans="1:5" ht="17.25" customHeight="1">
      <c r="A86" s="19">
        <v>730</v>
      </c>
      <c r="B86" s="21" t="s">
        <v>258</v>
      </c>
      <c r="C86" s="38"/>
      <c r="D86" s="57">
        <f>++D88</f>
        <v>0</v>
      </c>
      <c r="E86" s="57">
        <v>0</v>
      </c>
    </row>
    <row r="87" spans="1:5" ht="18" customHeight="1">
      <c r="A87" s="19">
        <v>732</v>
      </c>
      <c r="B87" s="21" t="s">
        <v>259</v>
      </c>
      <c r="C87" s="38"/>
      <c r="D87" s="57">
        <v>0</v>
      </c>
      <c r="E87" s="57">
        <v>9383.41</v>
      </c>
    </row>
    <row r="88" spans="1:5" ht="18.75" customHeight="1">
      <c r="A88" s="19">
        <v>734</v>
      </c>
      <c r="B88" s="21" t="s">
        <v>260</v>
      </c>
      <c r="C88" s="38"/>
      <c r="D88" s="38"/>
      <c r="E88" s="57"/>
    </row>
    <row r="89" spans="1:5" ht="15.75" customHeight="1">
      <c r="A89" s="19">
        <v>735</v>
      </c>
      <c r="B89" s="21" t="s">
        <v>261</v>
      </c>
      <c r="C89" s="38"/>
      <c r="D89" s="38"/>
      <c r="E89" s="57"/>
    </row>
    <row r="90" spans="1:5" ht="36" customHeight="1">
      <c r="A90" s="22" t="s">
        <v>262</v>
      </c>
      <c r="B90" s="21" t="s">
        <v>263</v>
      </c>
      <c r="C90" s="38"/>
      <c r="D90" s="38"/>
      <c r="E90" s="38"/>
    </row>
    <row r="91" spans="1:5" ht="43.5" customHeight="1">
      <c r="A91" s="22" t="s">
        <v>264</v>
      </c>
      <c r="B91" s="21" t="s">
        <v>265</v>
      </c>
      <c r="C91" s="38"/>
      <c r="D91" s="38"/>
      <c r="E91" s="38"/>
    </row>
    <row r="92" spans="1:5" ht="33.75" customHeight="1">
      <c r="A92" s="19"/>
      <c r="B92" s="20" t="s">
        <v>266</v>
      </c>
      <c r="C92" s="38"/>
      <c r="D92" s="57">
        <f>++D78-D85</f>
        <v>412415.72</v>
      </c>
      <c r="E92" s="57">
        <f>++E78-E85</f>
        <v>636836.94</v>
      </c>
    </row>
    <row r="93" spans="1:5" ht="32.25" customHeight="1">
      <c r="A93" s="19"/>
      <c r="B93" s="20" t="s">
        <v>267</v>
      </c>
      <c r="C93" s="38"/>
      <c r="D93" s="57">
        <f>++D94+D99+D100</f>
        <v>228063.38</v>
      </c>
      <c r="E93" s="57">
        <f>++E94+E99+E100</f>
        <v>482744.93</v>
      </c>
    </row>
    <row r="94" spans="1:5" ht="17.25" customHeight="1">
      <c r="A94" s="19">
        <v>770</v>
      </c>
      <c r="B94" s="21" t="s">
        <v>268</v>
      </c>
      <c r="C94" s="38"/>
      <c r="D94" s="57">
        <v>223758.38</v>
      </c>
      <c r="E94" s="57">
        <v>477109.89</v>
      </c>
    </row>
    <row r="95" spans="1:5" ht="15.75" customHeight="1">
      <c r="A95" s="19">
        <v>772</v>
      </c>
      <c r="B95" s="21" t="s">
        <v>269</v>
      </c>
      <c r="C95" s="38"/>
      <c r="D95" s="38"/>
      <c r="E95" s="57"/>
    </row>
    <row r="96" spans="1:5" ht="15.75" customHeight="1">
      <c r="A96" s="23">
        <v>771774</v>
      </c>
      <c r="B96" s="21" t="s">
        <v>270</v>
      </c>
      <c r="C96" s="38"/>
      <c r="D96" s="38"/>
      <c r="E96" s="57"/>
    </row>
    <row r="97" spans="1:5" ht="14.25" customHeight="1">
      <c r="A97" s="19">
        <v>773</v>
      </c>
      <c r="B97" s="21" t="s">
        <v>271</v>
      </c>
      <c r="C97" s="38"/>
      <c r="D97" s="38"/>
      <c r="E97" s="57"/>
    </row>
    <row r="98" spans="1:5" ht="40.5" customHeight="1">
      <c r="A98" s="22" t="s">
        <v>272</v>
      </c>
      <c r="B98" s="21" t="s">
        <v>273</v>
      </c>
      <c r="C98" s="38"/>
      <c r="D98" s="38"/>
      <c r="E98" s="57"/>
    </row>
    <row r="99" spans="1:5" ht="15" customHeight="1">
      <c r="A99" s="19" t="s">
        <v>274</v>
      </c>
      <c r="B99" s="21" t="s">
        <v>275</v>
      </c>
      <c r="C99" s="38"/>
      <c r="D99" s="57">
        <v>4200</v>
      </c>
      <c r="E99" s="57">
        <v>5600</v>
      </c>
    </row>
    <row r="100" spans="1:5" ht="15" customHeight="1">
      <c r="A100" s="22" t="s">
        <v>276</v>
      </c>
      <c r="B100" s="21" t="s">
        <v>277</v>
      </c>
      <c r="C100" s="38"/>
      <c r="D100" s="38">
        <v>105</v>
      </c>
      <c r="E100" s="57">
        <v>35.04</v>
      </c>
    </row>
    <row r="101" spans="1:5" ht="37.5" customHeight="1">
      <c r="A101" s="19"/>
      <c r="B101" s="20" t="s">
        <v>278</v>
      </c>
      <c r="C101" s="38"/>
      <c r="D101" s="38">
        <v>924.63</v>
      </c>
      <c r="E101" s="57">
        <f>E105+E106</f>
        <v>2605.98</v>
      </c>
    </row>
    <row r="102" spans="1:5" ht="18" customHeight="1">
      <c r="A102" s="19">
        <v>730</v>
      </c>
      <c r="B102" s="21" t="s">
        <v>279</v>
      </c>
      <c r="C102" s="38"/>
      <c r="D102" s="38"/>
      <c r="E102" s="57"/>
    </row>
    <row r="103" spans="1:5" ht="17.25" customHeight="1">
      <c r="A103" s="19">
        <v>732</v>
      </c>
      <c r="B103" s="21" t="s">
        <v>280</v>
      </c>
      <c r="C103" s="38"/>
      <c r="D103" s="38"/>
      <c r="E103" s="57"/>
    </row>
    <row r="104" spans="1:5" ht="15.75" customHeight="1">
      <c r="A104" s="19">
        <v>734</v>
      </c>
      <c r="B104" s="21" t="s">
        <v>281</v>
      </c>
      <c r="C104" s="38"/>
      <c r="D104" s="38"/>
      <c r="E104" s="57"/>
    </row>
    <row r="105" spans="1:5" ht="15.75" customHeight="1">
      <c r="A105" s="22" t="s">
        <v>282</v>
      </c>
      <c r="B105" s="21" t="s">
        <v>283</v>
      </c>
      <c r="C105" s="38"/>
      <c r="D105" s="38">
        <v>0</v>
      </c>
      <c r="E105" s="57">
        <v>756.71</v>
      </c>
    </row>
    <row r="106" spans="1:5" ht="31.5" customHeight="1">
      <c r="A106" s="22" t="s">
        <v>284</v>
      </c>
      <c r="B106" s="21" t="s">
        <v>285</v>
      </c>
      <c r="C106" s="38"/>
      <c r="D106" s="38">
        <v>924.63</v>
      </c>
      <c r="E106" s="57">
        <v>1849.27</v>
      </c>
    </row>
    <row r="107" spans="1:5" ht="25.5" customHeight="1">
      <c r="A107" s="23">
        <v>745746747</v>
      </c>
      <c r="B107" s="21" t="s">
        <v>286</v>
      </c>
      <c r="C107" s="38"/>
      <c r="D107" s="38"/>
      <c r="E107" s="57"/>
    </row>
    <row r="108" spans="1:5" ht="15.75" customHeight="1">
      <c r="A108" s="23">
        <v>748749</v>
      </c>
      <c r="B108" s="21" t="s">
        <v>287</v>
      </c>
      <c r="C108" s="38"/>
      <c r="D108" s="38"/>
      <c r="E108" s="57"/>
    </row>
    <row r="109" spans="1:5" ht="36" customHeight="1">
      <c r="A109" s="19"/>
      <c r="B109" s="20" t="s">
        <v>288</v>
      </c>
      <c r="C109" s="38"/>
      <c r="D109" s="57">
        <v>227138.75</v>
      </c>
      <c r="E109" s="57">
        <f>E93-E101</f>
        <v>480138.95</v>
      </c>
    </row>
    <row r="110" spans="1:5" ht="32.25" customHeight="1">
      <c r="A110" s="19"/>
      <c r="B110" s="20" t="s">
        <v>289</v>
      </c>
      <c r="C110" s="38"/>
      <c r="D110" s="57">
        <f>++D76+D77</f>
        <v>694605.6199999996</v>
      </c>
      <c r="E110" s="57">
        <f>++E76+E77</f>
        <v>1209429.6899999997</v>
      </c>
    </row>
    <row r="111" spans="1:5" ht="15.75" customHeight="1">
      <c r="A111" s="19"/>
      <c r="B111" s="20" t="s">
        <v>290</v>
      </c>
      <c r="C111" s="38"/>
      <c r="D111" s="38">
        <v>0</v>
      </c>
      <c r="E111" s="57" t="str">
        <f>++E112</f>
        <v>108.908,52</v>
      </c>
    </row>
    <row r="112" spans="1:5" ht="15.75" customHeight="1">
      <c r="A112" s="19">
        <v>820</v>
      </c>
      <c r="B112" s="21" t="s">
        <v>291</v>
      </c>
      <c r="C112" s="38"/>
      <c r="D112" s="38">
        <v>0</v>
      </c>
      <c r="E112" s="57" t="s">
        <v>354</v>
      </c>
    </row>
    <row r="113" spans="1:5" ht="15.75" customHeight="1">
      <c r="A113" s="19">
        <v>823</v>
      </c>
      <c r="B113" s="21" t="s">
        <v>292</v>
      </c>
      <c r="C113" s="38"/>
      <c r="D113" s="38"/>
      <c r="E113" s="57"/>
    </row>
    <row r="114" spans="1:5" ht="21.75" customHeight="1">
      <c r="A114" s="19"/>
      <c r="B114" s="20" t="s">
        <v>293</v>
      </c>
      <c r="C114" s="38"/>
      <c r="D114" s="38">
        <v>0</v>
      </c>
      <c r="E114" s="57">
        <f>++E110-E112</f>
        <v>1100521.1699999997</v>
      </c>
    </row>
    <row r="115" spans="1:5" ht="19.5" customHeight="1">
      <c r="A115" s="19"/>
      <c r="B115" s="20" t="s">
        <v>294</v>
      </c>
      <c r="C115" s="38"/>
      <c r="D115" s="38"/>
      <c r="E115" s="38"/>
    </row>
    <row r="116" spans="1:5" ht="42" customHeight="1">
      <c r="A116" s="22" t="s">
        <v>295</v>
      </c>
      <c r="B116" s="21" t="s">
        <v>296</v>
      </c>
      <c r="C116" s="38"/>
      <c r="D116" s="38"/>
      <c r="E116" s="38"/>
    </row>
    <row r="117" spans="1:5" ht="20.25" customHeight="1">
      <c r="A117" s="19"/>
      <c r="B117" s="20" t="s">
        <v>297</v>
      </c>
      <c r="C117" s="38"/>
      <c r="D117" s="38"/>
      <c r="E117" s="38"/>
    </row>
    <row r="118" spans="1:5" ht="15">
      <c r="A118" s="4"/>
      <c r="B118" s="6"/>
      <c r="C118" s="7"/>
      <c r="D118" s="7"/>
      <c r="E118" s="7"/>
    </row>
    <row r="119" spans="1:5" s="39" customFormat="1" ht="15">
      <c r="A119" s="42" t="s">
        <v>347</v>
      </c>
      <c r="B119" s="43"/>
      <c r="C119" s="66"/>
      <c r="D119" s="66"/>
      <c r="E119" s="46"/>
    </row>
    <row r="120" spans="1:2" ht="15">
      <c r="A120" s="42" t="s">
        <v>351</v>
      </c>
      <c r="B120" s="42"/>
    </row>
    <row r="121" spans="1:3" ht="15">
      <c r="A121" s="42"/>
      <c r="B121" s="42"/>
      <c r="C121" s="5"/>
    </row>
    <row r="122" spans="1:2" ht="15">
      <c r="A122" s="39" t="s">
        <v>352</v>
      </c>
      <c r="B122" s="39"/>
    </row>
    <row r="123" spans="1:3" ht="15">
      <c r="A123" s="44" t="s">
        <v>350</v>
      </c>
      <c r="B123" s="45"/>
      <c r="C123" s="2"/>
    </row>
  </sheetData>
  <sheetProtection password="DD00" sheet="1"/>
  <mergeCells count="7">
    <mergeCell ref="D7:E7"/>
    <mergeCell ref="C119:D119"/>
    <mergeCell ref="A5:E5"/>
    <mergeCell ref="A6:E6"/>
    <mergeCell ref="A7:A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="115" zoomScaleNormal="115" zoomScalePageLayoutView="0" workbookViewId="0" topLeftCell="A1">
      <selection activeCell="D4" sqref="D4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343</v>
      </c>
      <c r="B1" s="39"/>
      <c r="C1" s="39"/>
      <c r="D1" s="39"/>
      <c r="E1" s="39"/>
    </row>
    <row r="2" spans="1:5" ht="15">
      <c r="A2" s="39" t="s">
        <v>344</v>
      </c>
      <c r="B2" s="39"/>
      <c r="C2" s="39"/>
      <c r="D2" s="39"/>
      <c r="E2" s="39"/>
    </row>
    <row r="3" spans="1:5" ht="15">
      <c r="A3" s="39" t="s">
        <v>345</v>
      </c>
      <c r="B3" s="39"/>
      <c r="C3" s="39"/>
      <c r="D3" s="39"/>
      <c r="E3" s="39"/>
    </row>
    <row r="4" spans="1:5" ht="15">
      <c r="A4" s="39" t="s">
        <v>346</v>
      </c>
      <c r="B4" s="39"/>
      <c r="C4" s="39"/>
      <c r="D4" s="39"/>
      <c r="E4" s="39"/>
    </row>
    <row r="5" spans="1:5" ht="15">
      <c r="A5" s="70" t="s">
        <v>342</v>
      </c>
      <c r="B5" s="70"/>
      <c r="C5" s="70"/>
      <c r="D5" s="70"/>
      <c r="E5" s="70"/>
    </row>
    <row r="6" spans="1:5" ht="15">
      <c r="A6" s="71" t="s">
        <v>357</v>
      </c>
      <c r="B6" s="71"/>
      <c r="C6" s="71"/>
      <c r="D6" s="71"/>
      <c r="E6" s="71"/>
    </row>
    <row r="7" spans="1:5" ht="15">
      <c r="A7" s="69"/>
      <c r="B7" s="69" t="s">
        <v>0</v>
      </c>
      <c r="C7" s="72" t="s">
        <v>1</v>
      </c>
      <c r="D7" s="73" t="s">
        <v>2</v>
      </c>
      <c r="E7" s="73"/>
    </row>
    <row r="8" spans="1:5" ht="15">
      <c r="A8" s="69"/>
      <c r="B8" s="69"/>
      <c r="C8" s="72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7"/>
      <c r="D10" s="47"/>
      <c r="E10" s="47"/>
    </row>
    <row r="11" spans="1:5" ht="15">
      <c r="A11" s="28">
        <v>1</v>
      </c>
      <c r="B11" s="29" t="s">
        <v>7</v>
      </c>
      <c r="C11" s="48"/>
      <c r="D11" s="58">
        <f>++D12+D14</f>
        <v>2112416.4899999998</v>
      </c>
      <c r="E11" s="58">
        <f>++E12+E14</f>
        <v>4869734.97</v>
      </c>
    </row>
    <row r="12" spans="1:5" ht="17.25" customHeight="1">
      <c r="A12" s="31"/>
      <c r="B12" s="32" t="s">
        <v>8</v>
      </c>
      <c r="C12" s="48"/>
      <c r="D12" s="58">
        <v>2102117.2399999998</v>
      </c>
      <c r="E12" s="58">
        <v>4832165.97</v>
      </c>
    </row>
    <row r="13" spans="1:5" ht="15">
      <c r="A13" s="31"/>
      <c r="B13" s="30" t="s">
        <v>9</v>
      </c>
      <c r="C13" s="48"/>
      <c r="D13" s="58"/>
      <c r="E13" s="48"/>
    </row>
    <row r="14" spans="1:5" ht="15">
      <c r="A14" s="31"/>
      <c r="B14" s="30" t="s">
        <v>10</v>
      </c>
      <c r="C14" s="48"/>
      <c r="D14" s="58">
        <v>10299.25</v>
      </c>
      <c r="E14" s="58">
        <v>37569</v>
      </c>
    </row>
    <row r="15" spans="1:5" ht="15">
      <c r="A15" s="31"/>
      <c r="B15" s="30" t="s">
        <v>11</v>
      </c>
      <c r="C15" s="48"/>
      <c r="D15" s="58"/>
      <c r="E15" s="58"/>
    </row>
    <row r="16" spans="1:5" ht="15">
      <c r="A16" s="28">
        <v>2</v>
      </c>
      <c r="B16" s="29" t="s">
        <v>12</v>
      </c>
      <c r="C16" s="48"/>
      <c r="D16" s="58">
        <f>++D17+D18+D19+D20+D21+D22+D23</f>
        <v>951660.2899999999</v>
      </c>
      <c r="E16" s="58">
        <f>++E17+E18+E19+E20+E21+E22+E23</f>
        <v>2026110.2</v>
      </c>
    </row>
    <row r="17" spans="1:5" ht="26.25">
      <c r="A17" s="19"/>
      <c r="B17" s="32" t="s">
        <v>13</v>
      </c>
      <c r="C17" s="48"/>
      <c r="D17" s="58">
        <v>286276.44999999995</v>
      </c>
      <c r="E17" s="58">
        <v>445574.43</v>
      </c>
    </row>
    <row r="18" spans="1:5" ht="26.25">
      <c r="A18" s="19"/>
      <c r="B18" s="32" t="s">
        <v>14</v>
      </c>
      <c r="C18" s="48"/>
      <c r="D18" s="58">
        <v>52938.72</v>
      </c>
      <c r="E18" s="58">
        <v>119827.93</v>
      </c>
    </row>
    <row r="19" spans="1:5" ht="26.25">
      <c r="A19" s="19"/>
      <c r="B19" s="32" t="s">
        <v>15</v>
      </c>
      <c r="C19" s="48"/>
      <c r="D19" s="58">
        <v>69907.44</v>
      </c>
      <c r="E19" s="58">
        <v>158909.96</v>
      </c>
    </row>
    <row r="20" spans="1:5" ht="15">
      <c r="A20" s="19"/>
      <c r="B20" s="32" t="s">
        <v>16</v>
      </c>
      <c r="C20" s="48"/>
      <c r="D20" s="58">
        <v>12284.7</v>
      </c>
      <c r="E20" s="58">
        <v>156958.27</v>
      </c>
    </row>
    <row r="21" spans="1:5" ht="15">
      <c r="A21" s="19"/>
      <c r="B21" s="32" t="s">
        <v>17</v>
      </c>
      <c r="C21" s="48"/>
      <c r="D21" s="58">
        <v>18918.9</v>
      </c>
      <c r="E21" s="58">
        <v>50083.6</v>
      </c>
    </row>
    <row r="22" spans="1:5" ht="15">
      <c r="A22" s="19"/>
      <c r="B22" s="32" t="s">
        <v>18</v>
      </c>
      <c r="C22" s="48"/>
      <c r="D22" s="58">
        <v>321619.51</v>
      </c>
      <c r="E22" s="58">
        <v>811444.92</v>
      </c>
    </row>
    <row r="23" spans="1:5" ht="15">
      <c r="A23" s="19"/>
      <c r="B23" s="32" t="s">
        <v>19</v>
      </c>
      <c r="C23" s="48"/>
      <c r="D23" s="58">
        <v>189714.56999999998</v>
      </c>
      <c r="E23" s="58">
        <v>283311.09</v>
      </c>
    </row>
    <row r="24" spans="1:5" ht="15">
      <c r="A24" s="19"/>
      <c r="B24" s="32" t="s">
        <v>20</v>
      </c>
      <c r="C24" s="48"/>
      <c r="D24" s="58"/>
      <c r="E24" s="58"/>
    </row>
    <row r="25" spans="1:5" ht="15">
      <c r="A25" s="28">
        <v>3</v>
      </c>
      <c r="B25" s="29" t="s">
        <v>21</v>
      </c>
      <c r="C25" s="48"/>
      <c r="D25" s="58">
        <f>++D11-D16</f>
        <v>1160756.1999999997</v>
      </c>
      <c r="E25" s="58">
        <f>++E11-E16</f>
        <v>2843624.7699999996</v>
      </c>
    </row>
    <row r="26" spans="1:5" ht="15">
      <c r="A26" s="17" t="s">
        <v>22</v>
      </c>
      <c r="B26" s="27" t="s">
        <v>23</v>
      </c>
      <c r="C26" s="48"/>
      <c r="D26" s="58"/>
      <c r="E26" s="58"/>
    </row>
    <row r="27" spans="1:5" ht="15">
      <c r="A27" s="28">
        <v>1</v>
      </c>
      <c r="B27" s="29" t="s">
        <v>24</v>
      </c>
      <c r="C27" s="48"/>
      <c r="D27" s="58">
        <f>++D31+D32+D29</f>
        <v>356527.62</v>
      </c>
      <c r="E27" s="58">
        <f>++E29+E31+E32</f>
        <v>7180789.44</v>
      </c>
    </row>
    <row r="28" spans="1:5" ht="15">
      <c r="A28" s="31"/>
      <c r="B28" s="30" t="s">
        <v>25</v>
      </c>
      <c r="C28" s="48"/>
      <c r="D28" s="58"/>
      <c r="E28" s="58"/>
    </row>
    <row r="29" spans="1:5" ht="15">
      <c r="A29" s="31"/>
      <c r="B29" s="30" t="s">
        <v>26</v>
      </c>
      <c r="C29" s="48"/>
      <c r="D29" s="58">
        <v>351625</v>
      </c>
      <c r="E29" s="58">
        <v>218168.5</v>
      </c>
    </row>
    <row r="30" spans="1:5" ht="15">
      <c r="A30" s="31"/>
      <c r="B30" s="30" t="s">
        <v>27</v>
      </c>
      <c r="C30" s="48"/>
      <c r="D30" s="58"/>
      <c r="E30" s="58"/>
    </row>
    <row r="31" spans="1:5" ht="15">
      <c r="A31" s="31"/>
      <c r="B31" s="32" t="s">
        <v>28</v>
      </c>
      <c r="C31" s="48"/>
      <c r="D31" s="58">
        <v>4200</v>
      </c>
      <c r="E31" s="58">
        <v>5600</v>
      </c>
    </row>
    <row r="32" spans="1:5" ht="15">
      <c r="A32" s="31"/>
      <c r="B32" s="32" t="s">
        <v>29</v>
      </c>
      <c r="C32" s="48"/>
      <c r="D32" s="58">
        <v>702.62</v>
      </c>
      <c r="E32" s="58">
        <v>6957020.94</v>
      </c>
    </row>
    <row r="33" spans="1:5" ht="15">
      <c r="A33" s="28">
        <v>2</v>
      </c>
      <c r="B33" s="29" t="s">
        <v>30</v>
      </c>
      <c r="C33" s="48"/>
      <c r="D33" s="58">
        <f>++D34+D39+D40</f>
        <v>1371635.88</v>
      </c>
      <c r="E33" s="58">
        <f>++E34+E39+E40</f>
        <v>9436308.48</v>
      </c>
    </row>
    <row r="34" spans="1:5" ht="26.25">
      <c r="A34" s="31"/>
      <c r="B34" s="32" t="s">
        <v>31</v>
      </c>
      <c r="C34" s="48"/>
      <c r="D34" s="58">
        <v>1371635.88</v>
      </c>
      <c r="E34" s="58">
        <v>6576996.14</v>
      </c>
    </row>
    <row r="35" spans="1:5" ht="26.25">
      <c r="A35" s="31"/>
      <c r="B35" s="32" t="s">
        <v>32</v>
      </c>
      <c r="C35" s="48"/>
      <c r="D35" s="58"/>
      <c r="E35" s="58"/>
    </row>
    <row r="36" spans="1:5" ht="39">
      <c r="A36" s="31"/>
      <c r="B36" s="32" t="s">
        <v>33</v>
      </c>
      <c r="C36" s="48"/>
      <c r="D36" s="58"/>
      <c r="E36" s="58"/>
    </row>
    <row r="37" spans="1:5" ht="39">
      <c r="A37" s="31"/>
      <c r="B37" s="32" t="s">
        <v>34</v>
      </c>
      <c r="C37" s="48"/>
      <c r="D37" s="58"/>
      <c r="E37" s="58"/>
    </row>
    <row r="38" spans="1:5" ht="26.25">
      <c r="A38" s="31"/>
      <c r="B38" s="32" t="s">
        <v>35</v>
      </c>
      <c r="C38" s="48"/>
      <c r="D38" s="58"/>
      <c r="E38" s="58"/>
    </row>
    <row r="39" spans="1:5" ht="26.25">
      <c r="A39" s="31"/>
      <c r="B39" s="32" t="s">
        <v>36</v>
      </c>
      <c r="C39" s="48"/>
      <c r="D39" s="58"/>
      <c r="E39" s="58">
        <v>2858075.79</v>
      </c>
    </row>
    <row r="40" spans="1:5" ht="30" customHeight="1">
      <c r="A40" s="31"/>
      <c r="B40" s="32" t="s">
        <v>37</v>
      </c>
      <c r="C40" s="48"/>
      <c r="D40" s="58"/>
      <c r="E40" s="58">
        <v>1236.55</v>
      </c>
    </row>
    <row r="41" spans="1:5" ht="15">
      <c r="A41" s="31"/>
      <c r="B41" s="32" t="s">
        <v>38</v>
      </c>
      <c r="C41" s="48"/>
      <c r="D41" s="58"/>
      <c r="E41" s="58"/>
    </row>
    <row r="42" spans="1:5" ht="15">
      <c r="A42" s="28">
        <v>3</v>
      </c>
      <c r="B42" s="29" t="s">
        <v>39</v>
      </c>
      <c r="C42" s="48"/>
      <c r="D42" s="58">
        <f>++D27-D33</f>
        <v>-1015108.2599999999</v>
      </c>
      <c r="E42" s="58">
        <f>++E27-E33</f>
        <v>-2255519.04</v>
      </c>
    </row>
    <row r="43" spans="1:5" ht="15">
      <c r="A43" s="17" t="s">
        <v>40</v>
      </c>
      <c r="B43" s="27" t="s">
        <v>41</v>
      </c>
      <c r="C43" s="48"/>
      <c r="D43" s="58"/>
      <c r="E43" s="58"/>
    </row>
    <row r="44" spans="1:5" ht="15">
      <c r="A44" s="28">
        <v>1</v>
      </c>
      <c r="B44" s="29" t="s">
        <v>42</v>
      </c>
      <c r="C44" s="48"/>
      <c r="D44" s="58"/>
      <c r="E44" s="58"/>
    </row>
    <row r="45" spans="1:5" ht="15">
      <c r="A45" s="31"/>
      <c r="B45" s="32" t="s">
        <v>43</v>
      </c>
      <c r="C45" s="48"/>
      <c r="D45" s="58"/>
      <c r="E45" s="58"/>
    </row>
    <row r="46" spans="1:5" ht="15">
      <c r="A46" s="31"/>
      <c r="B46" s="32" t="s">
        <v>44</v>
      </c>
      <c r="C46" s="48"/>
      <c r="D46" s="58"/>
      <c r="E46" s="58"/>
    </row>
    <row r="47" spans="1:5" ht="15">
      <c r="A47" s="31"/>
      <c r="B47" s="32" t="s">
        <v>45</v>
      </c>
      <c r="C47" s="48"/>
      <c r="D47" s="58"/>
      <c r="E47" s="58"/>
    </row>
    <row r="48" spans="1:5" ht="15">
      <c r="A48" s="31"/>
      <c r="B48" s="32" t="s">
        <v>46</v>
      </c>
      <c r="C48" s="48"/>
      <c r="D48" s="58"/>
      <c r="E48" s="58"/>
    </row>
    <row r="49" spans="1:5" ht="15">
      <c r="A49" s="28">
        <v>2</v>
      </c>
      <c r="B49" s="33" t="s">
        <v>47</v>
      </c>
      <c r="C49" s="48"/>
      <c r="D49" s="58">
        <f>++D53</f>
        <v>230000</v>
      </c>
      <c r="E49" s="58">
        <f>++E53</f>
        <v>230000</v>
      </c>
    </row>
    <row r="50" spans="1:5" ht="15">
      <c r="A50" s="31"/>
      <c r="B50" s="32" t="s">
        <v>48</v>
      </c>
      <c r="C50" s="48"/>
      <c r="D50" s="58"/>
      <c r="E50" s="58"/>
    </row>
    <row r="51" spans="1:5" ht="15">
      <c r="A51" s="31"/>
      <c r="B51" s="32" t="s">
        <v>49</v>
      </c>
      <c r="C51" s="48"/>
      <c r="D51" s="58"/>
      <c r="E51" s="58"/>
    </row>
    <row r="52" spans="1:5" ht="15">
      <c r="A52" s="31"/>
      <c r="B52" s="32" t="s">
        <v>50</v>
      </c>
      <c r="C52" s="48"/>
      <c r="D52" s="58"/>
      <c r="E52" s="58"/>
    </row>
    <row r="53" spans="1:5" ht="15">
      <c r="A53" s="31"/>
      <c r="B53" s="32" t="s">
        <v>51</v>
      </c>
      <c r="C53" s="48"/>
      <c r="D53" s="58">
        <v>230000</v>
      </c>
      <c r="E53" s="58">
        <v>230000</v>
      </c>
    </row>
    <row r="54" spans="1:5" ht="15">
      <c r="A54" s="28">
        <v>3</v>
      </c>
      <c r="B54" s="29" t="s">
        <v>52</v>
      </c>
      <c r="C54" s="48"/>
      <c r="D54" s="58">
        <f>D44-D49</f>
        <v>-230000</v>
      </c>
      <c r="E54" s="58">
        <v>-230000</v>
      </c>
    </row>
    <row r="55" spans="1:5" ht="15">
      <c r="A55" s="30"/>
      <c r="B55" s="30"/>
      <c r="C55" s="48"/>
      <c r="D55" s="58"/>
      <c r="E55" s="58"/>
    </row>
    <row r="56" spans="1:5" ht="15">
      <c r="A56" s="18" t="s">
        <v>53</v>
      </c>
      <c r="B56" s="34" t="s">
        <v>54</v>
      </c>
      <c r="C56" s="48"/>
      <c r="D56" s="58">
        <f>++D25+D42+D54</f>
        <v>-84352.06000000017</v>
      </c>
      <c r="E56" s="58">
        <f>++E25+E42+E54</f>
        <v>358105.7299999995</v>
      </c>
    </row>
    <row r="57" spans="1:5" ht="15">
      <c r="A57" s="30"/>
      <c r="B57" s="30"/>
      <c r="C57" s="48"/>
      <c r="D57" s="58"/>
      <c r="E57" s="39"/>
    </row>
    <row r="58" spans="1:5" ht="15">
      <c r="A58" s="30"/>
      <c r="B58" s="34" t="s">
        <v>55</v>
      </c>
      <c r="C58" s="48"/>
      <c r="D58" s="58">
        <f>++D59+D56</f>
        <v>637043.3299999998</v>
      </c>
      <c r="E58" s="58">
        <f>++E59+E56</f>
        <v>721395.3899999994</v>
      </c>
    </row>
    <row r="59" spans="1:5" ht="15">
      <c r="A59" s="30"/>
      <c r="B59" s="34" t="s">
        <v>56</v>
      </c>
      <c r="C59" s="48"/>
      <c r="D59" s="58">
        <v>721395.39</v>
      </c>
      <c r="E59" s="58">
        <v>363289.66</v>
      </c>
    </row>
    <row r="60" spans="1:5" ht="15">
      <c r="A60" s="35"/>
      <c r="B60" s="35"/>
      <c r="C60" s="35"/>
      <c r="D60" s="35"/>
      <c r="E60" s="35"/>
    </row>
    <row r="61" spans="1:5" ht="15">
      <c r="A61" s="49" t="s">
        <v>347</v>
      </c>
      <c r="B61" s="50"/>
      <c r="C61" s="49"/>
      <c r="D61" s="35"/>
      <c r="E61" s="35"/>
    </row>
    <row r="62" spans="1:7" ht="15">
      <c r="A62" s="49" t="s">
        <v>348</v>
      </c>
      <c r="B62" s="50"/>
      <c r="C62" s="49"/>
      <c r="D62" s="35"/>
      <c r="E62" s="35"/>
      <c r="F62" s="1"/>
      <c r="G62" s="1"/>
    </row>
    <row r="63" spans="1:5" ht="15">
      <c r="A63" s="51"/>
      <c r="B63" s="49"/>
      <c r="C63" s="49"/>
      <c r="D63" s="35"/>
      <c r="E63" s="35"/>
    </row>
    <row r="64" spans="1:5" ht="15">
      <c r="A64" s="52" t="s">
        <v>352</v>
      </c>
      <c r="B64" s="49"/>
      <c r="C64" s="49"/>
      <c r="D64" s="35"/>
      <c r="E64" s="35"/>
    </row>
    <row r="65" spans="1:5" ht="15">
      <c r="A65" s="53" t="s">
        <v>353</v>
      </c>
      <c r="B65" s="53"/>
      <c r="C65" s="54"/>
      <c r="D65" s="35"/>
      <c r="E65" s="35"/>
    </row>
  </sheetData>
  <sheetProtection password="DD00" sheet="1"/>
  <mergeCells count="6">
    <mergeCell ref="A5:E5"/>
    <mergeCell ref="A6:E6"/>
    <mergeCell ref="A7:A8"/>
    <mergeCell ref="B7:B8"/>
    <mergeCell ref="C7:C8"/>
    <mergeCell ref="D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42.57421875" style="0" customWidth="1"/>
    <col min="2" max="2" width="16.421875" style="0" customWidth="1"/>
    <col min="3" max="3" width="17.00390625" style="0" customWidth="1"/>
    <col min="4" max="4" width="19.7109375" style="0" customWidth="1"/>
    <col min="5" max="5" width="20.00390625" style="0" customWidth="1"/>
    <col min="6" max="6" width="18.140625" style="0" customWidth="1"/>
    <col min="7" max="7" width="17.7109375" style="0" customWidth="1"/>
    <col min="8" max="8" width="16.57421875" style="0" customWidth="1"/>
    <col min="9" max="9" width="17.8515625" style="0" customWidth="1"/>
    <col min="10" max="10" width="19.140625" style="0" customWidth="1"/>
    <col min="11" max="11" width="20.8515625" style="0" customWidth="1"/>
  </cols>
  <sheetData>
    <row r="1" spans="1:3" ht="15">
      <c r="A1" s="39" t="s">
        <v>343</v>
      </c>
      <c r="B1" s="39"/>
      <c r="C1" s="39"/>
    </row>
    <row r="2" spans="1:3" ht="15">
      <c r="A2" s="39" t="s">
        <v>344</v>
      </c>
      <c r="B2" s="39"/>
      <c r="C2" s="39"/>
    </row>
    <row r="3" spans="1:3" ht="15">
      <c r="A3" s="39" t="s">
        <v>345</v>
      </c>
      <c r="B3" s="39"/>
      <c r="C3" s="39"/>
    </row>
    <row r="4" spans="1:3" ht="15">
      <c r="A4" s="39" t="s">
        <v>346</v>
      </c>
      <c r="B4" s="39"/>
      <c r="C4" s="39"/>
    </row>
    <row r="5" spans="1:11" ht="15">
      <c r="A5" s="67" t="s">
        <v>328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 ht="15">
      <c r="A6" s="68" t="s">
        <v>356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ht="45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57">
        <v>2300020.64</v>
      </c>
      <c r="C8" s="38"/>
      <c r="D8" s="38"/>
      <c r="E8" s="57">
        <v>33925.6</v>
      </c>
      <c r="F8" s="38"/>
      <c r="G8" s="38"/>
      <c r="H8" s="38"/>
      <c r="I8" s="38"/>
      <c r="J8" s="57">
        <v>3634034.1</v>
      </c>
      <c r="K8" s="57">
        <v>5967980.34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30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30">
      <c r="A12" s="21" t="s">
        <v>314</v>
      </c>
      <c r="B12" s="38"/>
      <c r="C12" s="38"/>
      <c r="D12" s="38"/>
      <c r="E12" s="57">
        <v>-627571.08</v>
      </c>
      <c r="F12" s="38"/>
      <c r="G12" s="38"/>
      <c r="H12" s="38"/>
      <c r="I12" s="38"/>
      <c r="J12" s="38"/>
      <c r="K12" s="57">
        <f>++E12</f>
        <v>-627571.08</v>
      </c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30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5">
      <c r="A15" s="21" t="s">
        <v>317</v>
      </c>
      <c r="B15" s="38"/>
      <c r="C15" s="38"/>
      <c r="D15" s="38"/>
      <c r="E15" s="38"/>
      <c r="F15" s="38"/>
      <c r="G15" s="38"/>
      <c r="H15" s="38"/>
      <c r="I15" s="38"/>
      <c r="J15" s="57">
        <v>1100521.17</v>
      </c>
      <c r="K15" s="57">
        <f>++J15</f>
        <v>1100521.17</v>
      </c>
    </row>
    <row r="16" spans="1:11" ht="15">
      <c r="A16" s="21" t="s">
        <v>318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59">
        <v>-230000</v>
      </c>
      <c r="K17" s="38">
        <f>++J17</f>
        <v>-230000</v>
      </c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21.75" customHeight="1">
      <c r="A19" s="20" t="s">
        <v>321</v>
      </c>
      <c r="B19" s="57">
        <f>++B8</f>
        <v>2300020.64</v>
      </c>
      <c r="C19" s="38"/>
      <c r="D19" s="38"/>
      <c r="E19" s="57">
        <v>-593645.48</v>
      </c>
      <c r="F19" s="38"/>
      <c r="G19" s="38"/>
      <c r="H19" s="38"/>
      <c r="I19" s="38"/>
      <c r="J19" s="57">
        <f>++J8+J15+J17</f>
        <v>4504555.27</v>
      </c>
      <c r="K19" s="57">
        <f>++J19+E19+B19</f>
        <v>6210930.43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5">
      <c r="A22" s="20" t="s">
        <v>322</v>
      </c>
      <c r="B22" s="57">
        <f>++B19</f>
        <v>2300020.64</v>
      </c>
      <c r="C22" s="38"/>
      <c r="D22" s="38"/>
      <c r="E22" s="57">
        <f>++E19</f>
        <v>-593645.48</v>
      </c>
      <c r="F22" s="38"/>
      <c r="G22" s="38"/>
      <c r="H22" s="38"/>
      <c r="I22" s="38"/>
      <c r="J22" s="57">
        <f>++J19</f>
        <v>4504555.27</v>
      </c>
      <c r="K22" s="57">
        <f>++K19</f>
        <v>6210930.43</v>
      </c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30">
      <c r="A25" s="21" t="s">
        <v>313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30">
      <c r="A26" s="21" t="s">
        <v>324</v>
      </c>
      <c r="B26" s="38"/>
      <c r="C26" s="38"/>
      <c r="D26" s="38"/>
      <c r="E26" s="57">
        <v>246165.98</v>
      </c>
      <c r="F26" s="38"/>
      <c r="G26" s="38"/>
      <c r="H26" s="38"/>
      <c r="I26" s="38"/>
      <c r="J26" s="38"/>
      <c r="K26" s="57">
        <f>++E26</f>
        <v>246165.98</v>
      </c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30">
      <c r="A28" s="21" t="s">
        <v>325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5">
      <c r="A29" s="21" t="s">
        <v>326</v>
      </c>
      <c r="B29" s="38"/>
      <c r="C29" s="38"/>
      <c r="D29" s="38"/>
      <c r="E29" s="38"/>
      <c r="F29" s="38"/>
      <c r="G29" s="38"/>
      <c r="H29" s="38"/>
      <c r="I29" s="38"/>
      <c r="J29" s="57">
        <f>464605.62+230000</f>
        <v>694605.62</v>
      </c>
      <c r="K29" s="57">
        <f>++J29</f>
        <v>694605.62</v>
      </c>
    </row>
    <row r="30" spans="1:11" ht="15">
      <c r="A30" s="21" t="s">
        <v>318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1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59">
        <v>-230000</v>
      </c>
      <c r="K31" s="59">
        <f>++J31</f>
        <v>-230000</v>
      </c>
    </row>
    <row r="32" spans="1:11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8" customHeight="1">
      <c r="A33" s="20" t="s">
        <v>327</v>
      </c>
      <c r="B33" s="57">
        <f>++B22</f>
        <v>2300020.64</v>
      </c>
      <c r="C33" s="38"/>
      <c r="D33" s="38"/>
      <c r="E33" s="57">
        <f>++E22+E26</f>
        <v>-347479.5</v>
      </c>
      <c r="F33" s="38"/>
      <c r="G33" s="38"/>
      <c r="H33" s="38"/>
      <c r="I33" s="38"/>
      <c r="J33" s="59">
        <f>++J22++J31+J29</f>
        <v>4969160.89</v>
      </c>
      <c r="K33" s="59">
        <f>++K22+K29+K31+K26</f>
        <v>6921702.03</v>
      </c>
    </row>
    <row r="35" spans="1:3" ht="15">
      <c r="A35" s="55" t="s">
        <v>347</v>
      </c>
      <c r="B35" s="39"/>
      <c r="C35" s="39"/>
    </row>
    <row r="36" spans="1:3" ht="15">
      <c r="A36" s="55" t="s">
        <v>348</v>
      </c>
      <c r="B36" s="39"/>
      <c r="C36" s="39"/>
    </row>
    <row r="37" spans="1:3" ht="15">
      <c r="A37" s="39"/>
      <c r="B37" s="39"/>
      <c r="C37" s="39"/>
    </row>
    <row r="38" spans="1:3" ht="15">
      <c r="A38" s="39" t="s">
        <v>352</v>
      </c>
      <c r="B38" s="39"/>
      <c r="C38" s="39"/>
    </row>
    <row r="39" spans="1:3" ht="15">
      <c r="A39" s="39" t="s">
        <v>350</v>
      </c>
      <c r="B39" s="39"/>
      <c r="C39" s="39"/>
    </row>
  </sheetData>
  <sheetProtection password="DD00" sheet="1"/>
  <mergeCells count="2">
    <mergeCell ref="A5:K5"/>
    <mergeCell ref="A6:K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biljana.batakovic</cp:lastModifiedBy>
  <cp:lastPrinted>2012-02-21T10:16:38Z</cp:lastPrinted>
  <dcterms:created xsi:type="dcterms:W3CDTF">2012-02-03T11:53:42Z</dcterms:created>
  <dcterms:modified xsi:type="dcterms:W3CDTF">2012-07-24T06:21:19Z</dcterms:modified>
  <cp:category/>
  <cp:version/>
  <cp:contentType/>
  <cp:contentStatus/>
</cp:coreProperties>
</file>