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J15" authorId="0">
      <text>
        <r>
          <rPr>
            <b/>
            <sz val="8"/>
            <rFont val="Tahoma"/>
            <family val="0"/>
          </rPr>
          <t xml:space="preserve"> : Maja Sekulić Gvozdenović</t>
        </r>
        <r>
          <rPr>
            <sz val="8"/>
            <rFont val="Tahoma"/>
            <family val="0"/>
          </rPr>
          <t xml:space="preserve">
Ovo je dobit sa II kvartala 2011. godine, da bi bio uporedni podatak</t>
        </r>
      </text>
    </comment>
  </commentList>
</comments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<sst xmlns="http://schemas.openxmlformats.org/spreadsheetml/2006/main" count="425" uniqueCount="370">
  <si>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</si>
  <si>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</si>
  <si>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</si>
  <si>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</si>
  <si>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</si>
  <si>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</si>
  <si>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</si>
  <si>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</si>
  <si>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</si>
  <si>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</si>
  <si>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</si>
  <si>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</si>
  <si>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</si>
  <si>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</si>
  <si>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</si>
  <si>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</si>
  <si>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</si>
  <si>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</si>
  <si>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</si>
  <si>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</si>
  <si>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</si>
  <si>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</si>
  <si>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</si>
  <si>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</si>
  <si>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</si>
  <si>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</si>
  <si>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</si>
  <si>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</si>
  <si>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</si>
  <si>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</si>
  <si>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</si>
  <si>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</si>
  <si>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</si>
  <si>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</si>
  <si>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</si>
  <si>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</si>
  <si>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</si>
  <si>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</si>
  <si>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</si>
  <si>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</si>
  <si>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</si>
  <si>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</si>
  <si>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</si>
  <si>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</si>
  <si>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</si>
  <si>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</si>
  <si>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</si>
  <si>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</si>
  <si>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</si>
  <si>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</si>
  <si>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</si>
  <si>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</si>
  <si>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</si>
  <si>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</si>
  <si>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</si>
  <si>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</si>
  <si>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</si>
  <si>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</si>
  <si>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</si>
  <si>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</si>
  <si>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</si>
  <si>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</si>
  <si>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</si>
  <si>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</si>
  <si>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</si>
  <si>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</si>
  <si>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</si>
  <si>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</si>
  <si>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</si>
  <si>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</si>
  <si>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</si>
  <si>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</si>
  <si>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</si>
  <si>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</si>
  <si>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</si>
  <si>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</si>
  <si>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</si>
  <si>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</si>
  <si>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</si>
  <si>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</si>
  <si>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</si>
  <si>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</si>
  <si>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</si>
  <si>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</si>
  <si>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</si>
  <si>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</si>
  <si>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</si>
  <si>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</si>
  <si>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</si>
  <si>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</si>
  <si>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</si>
  <si>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</si>
  <si>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</si>
  <si>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</si>
  <si>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</si>
  <si>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</si>
  <si>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</si>
  <si>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</si>
  <si>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</si>
  <si>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</si>
  <si>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</si>
  <si>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</si>
  <si>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</si>
  <si>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</si>
  <si>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</si>
  <si>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</si>
  <si>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</si>
  <si>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</si>
  <si>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</si>
  <si>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</si>
  <si>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</si>
  <si>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</si>
  <si>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</si>
  <si>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</si>
  <si>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</si>
  <si>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</si>
  <si>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</si>
  <si>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</si>
  <si>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</si>
  <si>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</si>
  <si>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</si>
  <si>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</si>
  <si>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</si>
  <si>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</si>
  <si>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</si>
  <si>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</si>
  <si>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</si>
  <si>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</si>
  <si>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</si>
  <si>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</si>
  <si>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</si>
  <si>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</si>
  <si>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</si>
  <si>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</si>
  <si>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</si>
  <si>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</si>
  <si>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</si>
  <si>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</si>
  <si>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</si>
  <si>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</si>
  <si>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</si>
  <si>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</si>
  <si>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</si>
  <si>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</si>
  <si>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</si>
  <si>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</si>
  <si>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</si>
  <si>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</si>
  <si>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</si>
  <si>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</si>
  <si>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</si>
  <si>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</si>
  <si>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</si>
  <si>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</si>
  <si>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</si>
  <si>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</si>
  <si>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</si>
  <si>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</si>
  <si>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</si>
  <si>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</si>
  <si>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</si>
  <si>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</si>
  <si>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</si>
  <si>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</si>
  <si>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</si>
  <si>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</si>
  <si>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</si>
  <si>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</si>
  <si>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</si>
  <si>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</si>
  <si>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</si>
  <si>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</si>
  <si>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</si>
  <si>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</si>
  <si>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</si>
  <si>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</si>
  <si>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</si>
  <si>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</si>
  <si>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</si>
  <si>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</si>
  <si>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</si>
  <si>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</si>
  <si>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</si>
  <si>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</si>
  <si>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</si>
  <si>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</si>
  <si>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</si>
  <si>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</si>
  <si>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</si>
  <si>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</si>
  <si>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</si>
  <si>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</si>
  <si>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</si>
  <si>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</si>
  <si>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</si>
  <si>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</si>
  <si>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</si>
  <si>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</si>
  <si>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</si>
  <si>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</si>
  <si>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</si>
  <si>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</si>
  <si>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</si>
  <si>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</si>
  <si>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</si>
  <si>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</si>
  <si>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</si>
  <si>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</si>
  <si>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</si>
  <si>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</si>
  <si>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</si>
  <si>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</si>
  <si>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</si>
  <si>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</si>
  <si>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</si>
  <si>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</si>
  <si>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</si>
  <si>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</si>
  <si>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</si>
  <si>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</si>
  <si>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</si>
  <si>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</si>
  <si>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</si>
  <si>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</si>
  <si>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</si>
  <si>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</si>
  <si>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</si>
  <si>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</si>
  <si>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</si>
  <si>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</si>
  <si>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</si>
  <si>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</si>
  <si>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</si>
  <si>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</si>
  <si>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</si>
  <si>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</si>
  <si>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</si>
  <si>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</si>
  <si>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</si>
  <si>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</si>
  <si>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</si>
  <si>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</si>
  <si>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</si>
  <si>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</si>
  <si>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</si>
  <si>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</si>
  <si>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</si>
  <si>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</si>
  <si>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</si>
  <si>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</si>
  <si>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</si>
  <si>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</si>
  <si>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</si>
  <si>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</si>
  <si>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</si>
  <si>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</si>
  <si>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</si>
  <si>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</si>
  <si>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</si>
  <si>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</si>
  <si>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</si>
  <si>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</si>
  <si>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</si>
  <si>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</si>
  <si>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</si>
  <si>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</si>
  <si>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</si>
  <si>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</si>
  <si>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</si>
  <si>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</si>
  <si>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</si>
  <si>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</si>
  <si>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</si>
  <si>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</si>
  <si>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</si>
  <si>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</si>
  <si>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</si>
  <si>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</si>
  <si>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</si>
  <si>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</si>
  <si>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</si>
  <si>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</si>
  <si>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</si>
  <si>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</si>
  <si>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</si>
  <si>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</si>
  <si>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</si>
  <si>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</si>
  <si>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</si>
  <si>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</si>
  <si>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</si>
  <si>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</si>
  <si>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</si>
  <si>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</si>
  <si>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</si>
  <si>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</si>
  <si>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</si>
  <si>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</si>
  <si>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</si>
  <si>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</si>
  <si>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</si>
  <si>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</si>
  <si>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</si>
  <si>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</si>
  <si>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</si>
  <si>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</si>
  <si>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</si>
  <si>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</si>
  <si>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</si>
  <si>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</si>
  <si>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</si>
  <si>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</si>
  <si>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</si>
  <si>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</si>
  <si>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</si>
  <si>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</si>
  <si>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</si>
  <si>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</si>
  <si>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</si>
  <si>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</si>
  <si>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</si>
  <si>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</si>
  <si>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</si>
  <si>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</si>
  <si>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</si>
  <si>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</si>
  <si>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</si>
  <si>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</si>
  <si>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</si>
  <si>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</si>
  <si>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</si>
  <si>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</si>
  <si>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</si>
  <si>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</si>
  <si>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</si>
  <si>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</si>
  <si>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</si>
  <si>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</si>
  <si>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</si>
  <si>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</si>
  <si>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</si>
  <si>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</si>
  <si>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</si>
  <si>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</si>
  <si>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</si>
  <si>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</si>
  <si>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</si>
  <si>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</si>
  <si>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</si>
  <si>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</si>
  <si>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</si>
  <si>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</si>
  <si>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</si>
  <si>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</si>
  <si>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</si>
  <si>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</si>
  <si>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</si>
  <si>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</si>
  <si>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</si>
  <si>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</si>
  <si>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</si>
  <si>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</si>
  <si>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</si>
  <si>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</si>
  <si>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</si>
  <si>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</si>
  <si>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   01.01    do       30.06</t>
  </si>
  <si>
    <t>od 01.01   do 30.06</t>
  </si>
  <si>
    <t>od 01.01 do 30.06</t>
  </si>
  <si>
    <t>od    01.01     do       30.06.2012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</si>
</sst>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9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369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50904.16</v>
      </c>
      <c r="E16" s="37">
        <f>+E17+E18+E19+E20+E21</f>
        <v>44680.67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105158.02</v>
      </c>
      <c r="E18" s="37">
        <v>85259.08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-54253.86</v>
      </c>
      <c r="E21" s="37">
        <v>-40578.41</v>
      </c>
    </row>
    <row r="22" spans="1:5" ht="15">
      <c r="A22" s="10" t="s">
        <v>57</v>
      </c>
      <c r="B22" s="11" t="s">
        <v>74</v>
      </c>
      <c r="C22" s="37"/>
      <c r="D22" s="37">
        <f>+D23+D35</f>
        <v>1642754.21</v>
      </c>
      <c r="E22" s="37">
        <f>+E23+E35</f>
        <v>1341000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1642754.21</v>
      </c>
      <c r="E23" s="37">
        <f>+E24+E25+E26+E27+E28+E29+E30+E31+E32+E33+E34</f>
        <v>1341000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1641000</v>
      </c>
      <c r="E28" s="37">
        <v>1341000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1754.21</v>
      </c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100000</v>
      </c>
      <c r="E39" s="37">
        <f>+E40+E41+E42</f>
        <v>100000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100000</v>
      </c>
      <c r="E41" s="37">
        <v>100000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197280.88</v>
      </c>
      <c r="E43" s="37">
        <f>+E44+E45+E52</f>
        <v>174912.21999999997</v>
      </c>
    </row>
    <row r="44" spans="1:5" ht="15">
      <c r="A44" s="10">
        <v>11</v>
      </c>
      <c r="B44" s="11" t="s">
        <v>108</v>
      </c>
      <c r="C44" s="37"/>
      <c r="D44" s="37">
        <v>66016.18</v>
      </c>
      <c r="E44" s="37">
        <v>134455.74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131264.7</v>
      </c>
      <c r="E45" s="37">
        <f>+E46+E47+E48+E49+E50+E51</f>
        <v>40456.479999999996</v>
      </c>
    </row>
    <row r="46" spans="1:5" ht="15">
      <c r="A46" s="10">
        <v>12</v>
      </c>
      <c r="B46" s="11" t="s">
        <v>110</v>
      </c>
      <c r="C46" s="37"/>
      <c r="D46" s="37">
        <v>32544.59</v>
      </c>
      <c r="E46" s="37">
        <v>23312.98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>
        <v>12486.06</v>
      </c>
      <c r="E48" s="37">
        <v>4529.22</v>
      </c>
    </row>
    <row r="49" spans="1:5" ht="15">
      <c r="A49" s="10">
        <v>15</v>
      </c>
      <c r="B49" s="11" t="s">
        <v>113</v>
      </c>
      <c r="C49" s="37"/>
      <c r="D49" s="37"/>
      <c r="E49" s="37"/>
    </row>
    <row r="50" spans="1:5" ht="15">
      <c r="A50" s="10">
        <v>16</v>
      </c>
      <c r="B50" s="11" t="s">
        <v>114</v>
      </c>
      <c r="C50" s="37"/>
      <c r="D50" s="37">
        <v>78558.91</v>
      </c>
      <c r="E50" s="37">
        <v>5325.94</v>
      </c>
    </row>
    <row r="51" spans="1:5" ht="15">
      <c r="A51" s="10">
        <v>17</v>
      </c>
      <c r="B51" s="11" t="s">
        <v>115</v>
      </c>
      <c r="C51" s="37"/>
      <c r="D51" s="37">
        <v>7675.14</v>
      </c>
      <c r="E51" s="37">
        <v>7288.34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26857.42</v>
      </c>
      <c r="E53" s="37">
        <v>47085.74</v>
      </c>
    </row>
    <row r="54" spans="1:5" ht="15">
      <c r="A54" s="10" t="s">
        <v>57</v>
      </c>
      <c r="B54" s="11" t="s">
        <v>120</v>
      </c>
      <c r="C54" s="37"/>
      <c r="D54" s="37">
        <v>88438.58</v>
      </c>
      <c r="E54" s="37">
        <v>47140.51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/>
      <c r="E56" s="37"/>
    </row>
    <row r="57" spans="1:5" ht="15">
      <c r="A57" s="10"/>
      <c r="B57" s="11" t="s">
        <v>123</v>
      </c>
      <c r="C57" s="37"/>
      <c r="D57" s="37"/>
      <c r="E57" s="37">
        <v>2033.39</v>
      </c>
    </row>
    <row r="58" spans="1:5" ht="15">
      <c r="A58" s="10"/>
      <c r="B58" s="11" t="s">
        <v>124</v>
      </c>
      <c r="C58" s="37"/>
      <c r="D58" s="37">
        <f>+D11+D16+D22+D39+D43+D53+D54+D57</f>
        <v>2106235.25</v>
      </c>
      <c r="E58" s="37">
        <f>+E11+E16+E22+E39+E43+E53+E54+E57</f>
        <v>1756852.5299999998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800000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800000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77615.67</v>
      </c>
      <c r="E66" s="37">
        <f>+E67+E68+E73+E74+E75</f>
        <v>241189.15999999997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77615.67</v>
      </c>
      <c r="E75" s="37">
        <f>+E76+E77</f>
        <v>241189.15999999997</v>
      </c>
    </row>
    <row r="76" spans="1:5" ht="15">
      <c r="A76" s="9" t="s">
        <v>140</v>
      </c>
      <c r="B76" s="11" t="s">
        <v>141</v>
      </c>
      <c r="C76" s="37"/>
      <c r="D76" s="37">
        <v>115892.31</v>
      </c>
      <c r="E76" s="37">
        <v>100565.45</v>
      </c>
    </row>
    <row r="77" spans="1:5" ht="15">
      <c r="A77" s="9" t="s">
        <v>142</v>
      </c>
      <c r="B77" s="11" t="s">
        <v>143</v>
      </c>
      <c r="C77" s="37"/>
      <c r="D77" s="37">
        <v>-38276.64</v>
      </c>
      <c r="E77" s="37">
        <v>140623.71</v>
      </c>
    </row>
    <row r="78" spans="1:5" ht="15">
      <c r="A78" s="9" t="s">
        <v>57</v>
      </c>
      <c r="B78" s="11" t="s">
        <v>144</v>
      </c>
      <c r="C78" s="37"/>
      <c r="D78" s="37">
        <f>+D79+D86+D91</f>
        <v>1076669.73</v>
      </c>
      <c r="E78" s="37">
        <f>+E79+E86+E91</f>
        <v>675949.5399999999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36748.9</v>
      </c>
      <c r="E79" s="37">
        <f>+E80+E81+E82+E83+E84+E85</f>
        <v>73871.85</v>
      </c>
    </row>
    <row r="80" spans="1:5" ht="15">
      <c r="A80" s="9">
        <v>980</v>
      </c>
      <c r="B80" s="11" t="s">
        <v>146</v>
      </c>
      <c r="C80" s="37"/>
      <c r="D80" s="37">
        <v>17620.78</v>
      </c>
      <c r="E80" s="37">
        <v>16764.19</v>
      </c>
    </row>
    <row r="81" spans="1:5" ht="15">
      <c r="A81" s="9">
        <v>982</v>
      </c>
      <c r="B81" s="11" t="s">
        <v>147</v>
      </c>
      <c r="C81" s="37"/>
      <c r="D81" s="37">
        <v>4764.7</v>
      </c>
      <c r="E81" s="37">
        <v>43324.83</v>
      </c>
    </row>
    <row r="82" spans="1:5" ht="15">
      <c r="A82" s="9">
        <v>983</v>
      </c>
      <c r="B82" s="11" t="s">
        <v>148</v>
      </c>
      <c r="C82" s="37"/>
      <c r="D82" s="37">
        <v>14363.42</v>
      </c>
      <c r="E82" s="37">
        <v>13782.83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1026176.03</v>
      </c>
      <c r="E86" s="37">
        <f>+E87+E88+E89+E90</f>
        <v>586453.58</v>
      </c>
    </row>
    <row r="87" spans="1:5" ht="15">
      <c r="A87" s="9">
        <v>970</v>
      </c>
      <c r="B87" s="11" t="s">
        <v>154</v>
      </c>
      <c r="C87" s="37"/>
      <c r="D87" s="37">
        <v>1016111.03</v>
      </c>
      <c r="E87" s="37">
        <v>585124.86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10065</v>
      </c>
      <c r="E90" s="37">
        <v>1328.72</v>
      </c>
    </row>
    <row r="91" spans="1:5" ht="15">
      <c r="A91" s="9" t="s">
        <v>57</v>
      </c>
      <c r="B91" s="11" t="s">
        <v>158</v>
      </c>
      <c r="C91" s="37"/>
      <c r="D91" s="37">
        <f>+D92+D93</f>
        <v>13744.8</v>
      </c>
      <c r="E91" s="37">
        <f>+E92+E93</f>
        <v>15624.11</v>
      </c>
    </row>
    <row r="92" spans="1:5" ht="15">
      <c r="A92" s="9">
        <v>960</v>
      </c>
      <c r="B92" s="11" t="s">
        <v>159</v>
      </c>
      <c r="C92" s="37"/>
      <c r="D92" s="37">
        <v>13744.8</v>
      </c>
      <c r="E92" s="37">
        <v>15624.11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51529.32</v>
      </c>
      <c r="E94" s="37">
        <f>+E95+E96+E97+E98+E99+E100+E101</f>
        <v>39713.83</v>
      </c>
    </row>
    <row r="95" spans="1:5" ht="15">
      <c r="A95" s="9">
        <v>22</v>
      </c>
      <c r="B95" s="11" t="s">
        <v>162</v>
      </c>
      <c r="C95" s="37"/>
      <c r="D95" s="37">
        <v>16065.36</v>
      </c>
      <c r="E95" s="37">
        <v>19395.19</v>
      </c>
    </row>
    <row r="96" spans="1:5" ht="15">
      <c r="A96" s="9">
        <v>23</v>
      </c>
      <c r="B96" s="11" t="s">
        <v>163</v>
      </c>
      <c r="C96" s="37"/>
      <c r="D96" s="37"/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6633.48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28830.48</v>
      </c>
      <c r="E101" s="37">
        <v>20318.64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325.88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325.88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100094.65</v>
      </c>
      <c r="E107" s="37">
        <v>0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2106235.25</v>
      </c>
      <c r="E108" s="37">
        <f>+E107+E102+E94+E78+E66+E63</f>
        <v>1756852.5299999998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368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517059.43000000005</v>
      </c>
      <c r="E10" s="38">
        <f>+E11+E20</f>
        <v>612854.01</v>
      </c>
    </row>
    <row r="11" spans="1:5" ht="15">
      <c r="A11" s="19"/>
      <c r="B11" s="20" t="s">
        <v>180</v>
      </c>
      <c r="C11" s="38"/>
      <c r="D11" s="38">
        <f>+SUM(D12:D19)</f>
        <v>414978.77</v>
      </c>
      <c r="E11" s="38">
        <f>+SUM(E12:E19)</f>
        <v>371877.41000000003</v>
      </c>
    </row>
    <row r="12" spans="1:5" ht="15">
      <c r="A12" s="19">
        <v>750</v>
      </c>
      <c r="B12" s="21" t="s">
        <v>181</v>
      </c>
      <c r="C12" s="38"/>
      <c r="D12" s="38">
        <v>431878.93</v>
      </c>
      <c r="E12" s="38">
        <v>390103.58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-16900.16</v>
      </c>
      <c r="E16" s="38">
        <v>-18226.17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102080.66</v>
      </c>
      <c r="E20" s="38">
        <f>+SUM(E21:E24)</f>
        <v>240976.6</v>
      </c>
    </row>
    <row r="21" spans="1:5" ht="15">
      <c r="A21" s="19">
        <v>760</v>
      </c>
      <c r="B21" s="21" t="s">
        <v>190</v>
      </c>
      <c r="C21" s="38"/>
      <c r="D21" s="38">
        <v>2070.66</v>
      </c>
      <c r="E21" s="38">
        <v>1928.16</v>
      </c>
    </row>
    <row r="22" spans="1:5" ht="17.25" customHeight="1">
      <c r="A22" s="19">
        <v>764</v>
      </c>
      <c r="B22" s="21" t="s">
        <v>191</v>
      </c>
      <c r="C22" s="38"/>
      <c r="D22" s="38"/>
      <c r="E22" s="38">
        <v>22500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100010</v>
      </c>
      <c r="E24" s="38">
        <v>216548.44</v>
      </c>
    </row>
    <row r="25" spans="1:5" ht="15.75" customHeight="1">
      <c r="A25" s="19"/>
      <c r="B25" s="20" t="s">
        <v>194</v>
      </c>
      <c r="C25" s="38"/>
      <c r="D25" s="38">
        <f>+D26+D37+D43</f>
        <v>271475.19</v>
      </c>
      <c r="E25" s="38">
        <f>+E26+E37+E43</f>
        <v>216268.1</v>
      </c>
    </row>
    <row r="26" spans="1:5" ht="17.25" customHeight="1">
      <c r="A26" s="19"/>
      <c r="B26" s="20" t="s">
        <v>195</v>
      </c>
      <c r="C26" s="38"/>
      <c r="D26" s="38">
        <f>+SUM(D27:D36)</f>
        <v>26869.620000000003</v>
      </c>
      <c r="E26" s="38">
        <f>+SUM(E27:E36)</f>
        <v>24428.730000000003</v>
      </c>
    </row>
    <row r="27" spans="1:5" ht="15.75" customHeight="1">
      <c r="A27" s="19">
        <v>400</v>
      </c>
      <c r="B27" s="21" t="s">
        <v>196</v>
      </c>
      <c r="C27" s="38"/>
      <c r="D27" s="38">
        <v>27425.84</v>
      </c>
      <c r="E27" s="38">
        <v>8736</v>
      </c>
    </row>
    <row r="28" spans="1:5" ht="15.75" customHeight="1">
      <c r="A28" s="19"/>
      <c r="B28" s="21" t="s">
        <v>197</v>
      </c>
      <c r="C28" s="38"/>
      <c r="D28" s="38">
        <v>1500</v>
      </c>
      <c r="E28" s="38">
        <v>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38"/>
    </row>
    <row r="32" spans="1:5" ht="19.5" customHeight="1">
      <c r="A32" s="19">
        <v>405</v>
      </c>
      <c r="B32" s="21" t="s">
        <v>201</v>
      </c>
      <c r="C32" s="38"/>
      <c r="D32" s="38">
        <v>-3225.05</v>
      </c>
      <c r="E32" s="38">
        <v>28530.22</v>
      </c>
    </row>
    <row r="33" spans="1:5" ht="27.75" customHeight="1">
      <c r="A33" s="19">
        <v>406</v>
      </c>
      <c r="B33" s="21" t="s">
        <v>202</v>
      </c>
      <c r="C33" s="38"/>
      <c r="D33" s="38">
        <v>1400</v>
      </c>
      <c r="E33" s="38">
        <v>-13643.28</v>
      </c>
    </row>
    <row r="34" spans="1:5" ht="18.75" customHeight="1">
      <c r="A34" s="19">
        <v>407</v>
      </c>
      <c r="B34" s="21" t="s">
        <v>203</v>
      </c>
      <c r="C34" s="38"/>
      <c r="D34" s="38"/>
      <c r="E34" s="38">
        <v>1055.39</v>
      </c>
    </row>
    <row r="35" spans="1:5" ht="28.5" customHeight="1">
      <c r="A35" s="19">
        <v>408</v>
      </c>
      <c r="B35" s="21" t="s">
        <v>204</v>
      </c>
      <c r="C35" s="38"/>
      <c r="D35" s="38">
        <v>-231.17</v>
      </c>
      <c r="E35" s="38">
        <v>-249.6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180053.43</v>
      </c>
      <c r="E37" s="38">
        <f>+SUM(E38:E42)</f>
        <v>134087.3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182752.07</v>
      </c>
      <c r="E39" s="38">
        <v>135851.72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-2617.64</v>
      </c>
      <c r="E41" s="38">
        <v>-1764.42</v>
      </c>
    </row>
    <row r="42" spans="1:5" ht="15.75" customHeight="1">
      <c r="A42" s="19">
        <v>418.419</v>
      </c>
      <c r="B42" s="21" t="s">
        <v>213</v>
      </c>
      <c r="C42" s="38"/>
      <c r="D42" s="38">
        <v>-81</v>
      </c>
      <c r="E42" s="38"/>
    </row>
    <row r="43" spans="1:5" ht="18" customHeight="1">
      <c r="A43" s="19"/>
      <c r="B43" s="20" t="s">
        <v>214</v>
      </c>
      <c r="C43" s="38"/>
      <c r="D43" s="38">
        <f>+SUM(D44:D52)</f>
        <v>64552.14</v>
      </c>
      <c r="E43" s="38">
        <f>+SUM(E44:E52)</f>
        <v>57752.07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11545.03</v>
      </c>
      <c r="E47" s="38">
        <v>7475.29</v>
      </c>
    </row>
    <row r="48" spans="1:5" ht="17.25" customHeight="1">
      <c r="A48" s="19">
        <v>424</v>
      </c>
      <c r="B48" s="21" t="s">
        <v>219</v>
      </c>
      <c r="C48" s="38"/>
      <c r="D48" s="38">
        <v>52728.57</v>
      </c>
      <c r="E48" s="38">
        <v>49927.61</v>
      </c>
    </row>
    <row r="49" spans="1:5" ht="16.5" customHeight="1">
      <c r="A49" s="19">
        <v>429</v>
      </c>
      <c r="B49" s="21" t="s">
        <v>220</v>
      </c>
      <c r="C49" s="38"/>
      <c r="D49" s="38">
        <v>278.54</v>
      </c>
      <c r="E49" s="38">
        <v>349.17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245584.24000000005</v>
      </c>
      <c r="E53" s="38">
        <f>+E10-E25</f>
        <v>396585.91000000003</v>
      </c>
    </row>
    <row r="54" spans="1:5" ht="19.5" customHeight="1">
      <c r="A54" s="19"/>
      <c r="B54" s="20" t="s">
        <v>225</v>
      </c>
      <c r="C54" s="38"/>
      <c r="D54" s="38">
        <f>+D55+D56+D57+D58+D62+D67+D74-D75</f>
        <v>339038.83999999997</v>
      </c>
      <c r="E54" s="38">
        <f>+E55+E56+E57+E58+E62+E67+E74-E75</f>
        <v>303453.6</v>
      </c>
    </row>
    <row r="55" spans="1:5" ht="18.75" customHeight="1">
      <c r="A55" s="19"/>
      <c r="B55" s="20" t="s">
        <v>226</v>
      </c>
      <c r="C55" s="38"/>
      <c r="D55" s="38">
        <v>94044.01</v>
      </c>
      <c r="E55" s="38">
        <v>122875.11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8192.16</v>
      </c>
      <c r="E57" s="38">
        <v>5159.57</v>
      </c>
    </row>
    <row r="58" spans="1:5" ht="15">
      <c r="A58" s="18"/>
      <c r="B58" s="20" t="s">
        <v>229</v>
      </c>
      <c r="C58" s="38"/>
      <c r="D58" s="38">
        <f>+D59+D60+D61</f>
        <v>101239.09</v>
      </c>
      <c r="E58" s="38">
        <f>+E59+E60+E61</f>
        <v>79848.3</v>
      </c>
    </row>
    <row r="59" spans="1:5" ht="18" customHeight="1">
      <c r="A59" s="19"/>
      <c r="B59" s="21" t="s">
        <v>230</v>
      </c>
      <c r="C59" s="38"/>
      <c r="D59" s="38">
        <v>65947.99</v>
      </c>
      <c r="E59" s="38">
        <v>47714.78</v>
      </c>
    </row>
    <row r="60" spans="1:5" ht="15">
      <c r="A60" s="19"/>
      <c r="B60" s="21" t="s">
        <v>231</v>
      </c>
      <c r="C60" s="38"/>
      <c r="D60" s="38">
        <v>35291.1</v>
      </c>
      <c r="E60" s="38">
        <v>32133.52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15981.74</v>
      </c>
      <c r="E62" s="38">
        <f>+E63+E64+E65+E66</f>
        <v>2620.9</v>
      </c>
    </row>
    <row r="63" spans="1:5" ht="30">
      <c r="A63" s="19"/>
      <c r="B63" s="21" t="s">
        <v>234</v>
      </c>
      <c r="C63" s="38"/>
      <c r="D63" s="38"/>
      <c r="E63" s="38"/>
    </row>
    <row r="64" spans="1:5" ht="14.25" customHeight="1">
      <c r="A64" s="19"/>
      <c r="B64" s="21" t="s">
        <v>235</v>
      </c>
      <c r="C64" s="38"/>
      <c r="D64" s="38">
        <v>15981.74</v>
      </c>
      <c r="E64" s="38">
        <v>1650.93</v>
      </c>
    </row>
    <row r="65" spans="1:5" ht="15.75" customHeight="1">
      <c r="A65" s="19"/>
      <c r="B65" s="21" t="s">
        <v>236</v>
      </c>
      <c r="C65" s="38"/>
      <c r="D65" s="38"/>
      <c r="E65" s="38">
        <v>969.97</v>
      </c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115440.98999999999</v>
      </c>
      <c r="E67" s="38">
        <f>+E68+E69+E70+E71+E72+E73</f>
        <v>90062.42</v>
      </c>
    </row>
    <row r="68" spans="1:5" ht="44.25" customHeight="1">
      <c r="A68" s="19"/>
      <c r="B68" s="21" t="s">
        <v>239</v>
      </c>
      <c r="C68" s="38"/>
      <c r="D68" s="38">
        <v>8330.05</v>
      </c>
      <c r="E68" s="38">
        <v>3312.67</v>
      </c>
    </row>
    <row r="69" spans="1:5" ht="15.75" customHeight="1">
      <c r="A69" s="19"/>
      <c r="B69" s="21" t="s">
        <v>240</v>
      </c>
      <c r="C69" s="38"/>
      <c r="D69" s="38">
        <v>29975.4</v>
      </c>
      <c r="E69" s="38">
        <v>23517</v>
      </c>
    </row>
    <row r="70" spans="1:5" ht="15.75" customHeight="1">
      <c r="A70" s="19"/>
      <c r="B70" s="21" t="s">
        <v>241</v>
      </c>
      <c r="C70" s="38"/>
      <c r="D70" s="38">
        <v>728.79</v>
      </c>
      <c r="E70" s="38">
        <v>872.46</v>
      </c>
    </row>
    <row r="71" spans="1:5" ht="15.75" customHeight="1">
      <c r="A71" s="19"/>
      <c r="B71" s="21" t="s">
        <v>242</v>
      </c>
      <c r="C71" s="38"/>
      <c r="D71" s="38">
        <v>1366.73</v>
      </c>
      <c r="E71" s="38"/>
    </row>
    <row r="72" spans="1:5" ht="15.75" customHeight="1">
      <c r="A72" s="19"/>
      <c r="B72" s="21" t="s">
        <v>243</v>
      </c>
      <c r="C72" s="38"/>
      <c r="D72" s="38">
        <v>48805.37</v>
      </c>
      <c r="E72" s="38">
        <v>42101.4</v>
      </c>
    </row>
    <row r="73" spans="1:5" ht="15.75" customHeight="1">
      <c r="A73" s="19"/>
      <c r="B73" s="21" t="s">
        <v>244</v>
      </c>
      <c r="C73" s="38"/>
      <c r="D73" s="38">
        <v>26234.65</v>
      </c>
      <c r="E73" s="38">
        <v>20258.89</v>
      </c>
    </row>
    <row r="74" spans="1:5" ht="15.75" customHeight="1">
      <c r="A74" s="19"/>
      <c r="B74" s="20" t="s">
        <v>245</v>
      </c>
      <c r="C74" s="38"/>
      <c r="D74" s="38">
        <v>16626.91</v>
      </c>
      <c r="E74" s="38">
        <v>2887.3</v>
      </c>
    </row>
    <row r="75" spans="1:5" ht="15.75" customHeight="1">
      <c r="A75" s="19">
        <v>706</v>
      </c>
      <c r="B75" s="20" t="s">
        <v>246</v>
      </c>
      <c r="C75" s="38"/>
      <c r="D75" s="38">
        <v>12486.06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-93454.59999999992</v>
      </c>
      <c r="E76" s="38">
        <f>+E53-E54</f>
        <v>93132.31000000006</v>
      </c>
    </row>
    <row r="77" spans="1:5" ht="15.75" customHeight="1">
      <c r="A77" s="19"/>
      <c r="B77" s="20" t="s">
        <v>248</v>
      </c>
      <c r="C77" s="38"/>
      <c r="D77" s="38">
        <f>+D92+D109</f>
        <v>55177.96</v>
      </c>
      <c r="E77" s="38">
        <f>+E92+E109</f>
        <v>47491.4</v>
      </c>
    </row>
    <row r="78" spans="1:5" ht="31.5" customHeight="1">
      <c r="A78" s="19"/>
      <c r="B78" s="20" t="s">
        <v>249</v>
      </c>
      <c r="C78" s="38"/>
      <c r="D78" s="38">
        <f>+SUM(D79:D84)</f>
        <v>32473.7</v>
      </c>
      <c r="E78" s="38">
        <f>+SUM(E79:E84)</f>
        <v>47491.4</v>
      </c>
    </row>
    <row r="79" spans="1:5" ht="15.75" customHeight="1">
      <c r="A79" s="19">
        <v>770</v>
      </c>
      <c r="B79" s="21" t="s">
        <v>250</v>
      </c>
      <c r="C79" s="38"/>
      <c r="D79" s="38">
        <v>32473.7</v>
      </c>
      <c r="E79" s="38">
        <v>47491.4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32473.7</v>
      </c>
      <c r="E92" s="38">
        <f>+E78-E85</f>
        <v>47491.4</v>
      </c>
    </row>
    <row r="93" spans="1:5" ht="32.25" customHeight="1">
      <c r="A93" s="19"/>
      <c r="B93" s="20" t="s">
        <v>267</v>
      </c>
      <c r="C93" s="38"/>
      <c r="D93" s="38">
        <f>+SUM(D94:D100)</f>
        <v>22704.26</v>
      </c>
      <c r="E93" s="38">
        <f>+SUM(E94:E100)</f>
        <v>0</v>
      </c>
    </row>
    <row r="94" spans="1:5" ht="17.25" customHeight="1">
      <c r="A94" s="19">
        <v>770</v>
      </c>
      <c r="B94" s="21" t="s">
        <v>268</v>
      </c>
      <c r="C94" s="38"/>
      <c r="D94" s="38">
        <v>22704.26</v>
      </c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22704.26</v>
      </c>
      <c r="E109" s="38">
        <f>+E93-E101</f>
        <v>0</v>
      </c>
    </row>
    <row r="110" spans="1:5" ht="32.25" customHeight="1">
      <c r="A110" s="19"/>
      <c r="B110" s="20" t="s">
        <v>289</v>
      </c>
      <c r="C110" s="38"/>
      <c r="D110" s="38">
        <f>+D76+D77</f>
        <v>-38276.63999999992</v>
      </c>
      <c r="E110" s="38">
        <f>+E76+E77</f>
        <v>140623.71000000005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-38276.63999999992</v>
      </c>
      <c r="E114" s="38">
        <f>+E110-E111</f>
        <v>140623.71000000005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367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387745.51</v>
      </c>
      <c r="E11" s="48">
        <f>+SUM(E12:E15)</f>
        <v>631191.2400000001</v>
      </c>
    </row>
    <row r="12" spans="1:5" ht="17.25" customHeight="1">
      <c r="A12" s="31"/>
      <c r="B12" s="32" t="s">
        <v>8</v>
      </c>
      <c r="C12" s="48"/>
      <c r="D12" s="48">
        <v>387735.51</v>
      </c>
      <c r="E12" s="48">
        <v>339591.43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10</v>
      </c>
      <c r="E14" s="48">
        <v>291549.4</v>
      </c>
    </row>
    <row r="15" spans="1:5" ht="15">
      <c r="A15" s="31"/>
      <c r="B15" s="30" t="s">
        <v>11</v>
      </c>
      <c r="C15" s="48"/>
      <c r="D15" s="48"/>
      <c r="E15" s="48">
        <v>50.41</v>
      </c>
    </row>
    <row r="16" spans="1:5" ht="15">
      <c r="A16" s="28">
        <v>2</v>
      </c>
      <c r="B16" s="29" t="s">
        <v>12</v>
      </c>
      <c r="C16" s="48"/>
      <c r="D16" s="48">
        <f>+SUM(D17:D24)</f>
        <v>388526.47</v>
      </c>
      <c r="E16" s="48">
        <f>+SUM(E17:E24)</f>
        <v>420658.99</v>
      </c>
    </row>
    <row r="17" spans="1:5" ht="26.25">
      <c r="A17" s="19"/>
      <c r="B17" s="32" t="s">
        <v>13</v>
      </c>
      <c r="C17" s="48"/>
      <c r="D17" s="48">
        <v>28925.84</v>
      </c>
      <c r="E17" s="48">
        <v>8736</v>
      </c>
    </row>
    <row r="18" spans="1:5" ht="26.25">
      <c r="A18" s="19"/>
      <c r="B18" s="32" t="s">
        <v>14</v>
      </c>
      <c r="C18" s="48"/>
      <c r="D18" s="48">
        <v>2302.64</v>
      </c>
      <c r="E18" s="48">
        <v>28098.08</v>
      </c>
    </row>
    <row r="19" spans="1:5" ht="26.25">
      <c r="A19" s="19"/>
      <c r="B19" s="32" t="s">
        <v>15</v>
      </c>
      <c r="C19" s="48"/>
      <c r="D19" s="48">
        <v>57105.74</v>
      </c>
      <c r="E19" s="48">
        <v>47748.03</v>
      </c>
    </row>
    <row r="20" spans="1:5" ht="15">
      <c r="A20" s="19"/>
      <c r="B20" s="32" t="s">
        <v>16</v>
      </c>
      <c r="C20" s="48"/>
      <c r="D20" s="48">
        <v>32395.02</v>
      </c>
      <c r="E20" s="48">
        <v>36527.11</v>
      </c>
    </row>
    <row r="21" spans="1:5" ht="15">
      <c r="A21" s="19"/>
      <c r="B21" s="32" t="s">
        <v>17</v>
      </c>
      <c r="C21" s="48"/>
      <c r="D21" s="48">
        <v>18275.4</v>
      </c>
      <c r="E21" s="48">
        <v>23517</v>
      </c>
    </row>
    <row r="22" spans="1:5" ht="15">
      <c r="A22" s="19"/>
      <c r="B22" s="32" t="s">
        <v>18</v>
      </c>
      <c r="C22" s="48"/>
      <c r="D22" s="48">
        <v>80978.65</v>
      </c>
      <c r="E22" s="48">
        <v>103479.92</v>
      </c>
    </row>
    <row r="23" spans="1:5" ht="15">
      <c r="A23" s="19"/>
      <c r="B23" s="32" t="s">
        <v>19</v>
      </c>
      <c r="C23" s="48"/>
      <c r="D23" s="48">
        <v>168543.18</v>
      </c>
      <c r="E23" s="48">
        <v>172552.85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-780.9599999999627</v>
      </c>
      <c r="E25" s="48">
        <f>+E11-E16</f>
        <v>210532.25000000012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45994.14</v>
      </c>
      <c r="E27" s="48">
        <f>+SUM(E28:E32)</f>
        <v>27907.5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45994.14</v>
      </c>
      <c r="E32" s="48">
        <v>27907.5</v>
      </c>
    </row>
    <row r="33" spans="1:5" ht="15">
      <c r="A33" s="28">
        <v>2</v>
      </c>
      <c r="B33" s="29" t="s">
        <v>30</v>
      </c>
      <c r="C33" s="48"/>
      <c r="D33" s="48">
        <f>+SUM(D34:D41)</f>
        <v>9045.42</v>
      </c>
      <c r="E33" s="48">
        <f>+SUM(E34:E41)</f>
        <v>241000</v>
      </c>
    </row>
    <row r="34" spans="1:5" ht="26.25">
      <c r="A34" s="31"/>
      <c r="B34" s="32" t="s">
        <v>31</v>
      </c>
      <c r="C34" s="48"/>
      <c r="D34" s="48"/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>
        <v>241000</v>
      </c>
    </row>
    <row r="40" spans="1:5" ht="30" customHeight="1">
      <c r="A40" s="31"/>
      <c r="B40" s="32" t="s">
        <v>37</v>
      </c>
      <c r="C40" s="48"/>
      <c r="D40" s="48">
        <v>9045.42</v>
      </c>
      <c r="E40" s="48"/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48">
        <f>+D27-D33</f>
        <v>36948.72</v>
      </c>
      <c r="E42" s="48">
        <f>+E27-E33</f>
        <v>-213092.5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36167.76000000004</v>
      </c>
      <c r="E56" s="48">
        <f>+E25+E42+E54</f>
        <v>-2560.2499999998836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66016.18000000004</v>
      </c>
      <c r="E58" s="48">
        <f>+E56+E59</f>
        <v>134455.7400000001</v>
      </c>
    </row>
    <row r="59" spans="1:5" ht="15">
      <c r="A59" s="30"/>
      <c r="B59" s="34" t="s">
        <v>56</v>
      </c>
      <c r="C59" s="48"/>
      <c r="D59" s="48">
        <v>29848.42</v>
      </c>
      <c r="E59" s="48">
        <v>137015.99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60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100566</v>
      </c>
      <c r="K8" s="38">
        <f>+SUM(B8:J8)</f>
        <v>900566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140624</v>
      </c>
      <c r="K15" s="38">
        <f>+SUM(B15:J15)</f>
        <v>140624</v>
      </c>
    </row>
    <row r="16" spans="1:11" ht="30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800000</v>
      </c>
      <c r="C19" s="38"/>
      <c r="D19" s="38"/>
      <c r="E19" s="38"/>
      <c r="F19" s="38"/>
      <c r="G19" s="38"/>
      <c r="H19" s="38"/>
      <c r="I19" s="38"/>
      <c r="J19" s="38">
        <f>+SUM(J8:J18)</f>
        <v>241190</v>
      </c>
      <c r="K19" s="38">
        <f>+SUM(B19:J19)</f>
        <v>1041190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800000</v>
      </c>
      <c r="C22" s="38"/>
      <c r="D22" s="38"/>
      <c r="E22" s="38"/>
      <c r="F22" s="38"/>
      <c r="G22" s="38"/>
      <c r="H22" s="38"/>
      <c r="I22" s="38"/>
      <c r="J22" s="38">
        <v>115892</v>
      </c>
      <c r="K22" s="38">
        <f>+SUM(B22:J22)</f>
        <v>915892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-38276</v>
      </c>
      <c r="K29" s="38">
        <f>+SUM(B29:J29)</f>
        <v>-38276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800000</v>
      </c>
      <c r="C33" s="38"/>
      <c r="D33" s="38"/>
      <c r="E33" s="38"/>
      <c r="F33" s="38"/>
      <c r="G33" s="38"/>
      <c r="H33" s="38"/>
      <c r="I33" s="38"/>
      <c r="J33" s="38">
        <f>+SUM(J22:J32)</f>
        <v>77616</v>
      </c>
      <c r="K33" s="38">
        <f>+SUM(B33:J33)</f>
        <v>877616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2012-04-19T13:47:09Z</cp:lastPrinted>
  <dcterms:created xsi:type="dcterms:W3CDTF">2012-02-03T11:53:42Z</dcterms:created>
  <dcterms:modified xsi:type="dcterms:W3CDTF">2012-07-24T06:32:00Z</dcterms:modified>
  <cp:category/>
  <cp:version/>
  <cp:contentType/>
  <cp:contentStatus/>
</cp:coreProperties>
</file>