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3"/>
  </bookViews>
  <sheets>
    <sheet name="IPK" sheetId="1" r:id="rId1"/>
    <sheet name="BNT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<sst xmlns="http://schemas.openxmlformats.org/spreadsheetml/2006/main" count="426" uniqueCount="367">
  <si>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</si>
  <si>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</si>
  <si>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</si>
  <si>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</si>
  <si>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</si>
  <si>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</si>
  <si>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</si>
  <si>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</si>
  <si>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</si>
  <si>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</si>
  <si>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</si>
  <si>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</si>
  <si>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</si>
  <si>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</si>
  <si>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</si>
  <si>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</si>
  <si>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</si>
  <si>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</si>
  <si>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</si>
  <si>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</si>
  <si>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</si>
  <si>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</si>
  <si>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</si>
  <si>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</si>
  <si>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</si>
  <si>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</si>
  <si>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</si>
  <si>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</si>
  <si>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</si>
  <si>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</si>
  <si>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</si>
  <si>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</si>
  <si>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</si>
  <si>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</si>
  <si>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</si>
  <si>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</si>
  <si>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</si>
  <si>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</si>
  <si>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</si>
  <si>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</si>
  <si>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</si>
  <si>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</si>
  <si>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</si>
  <si>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</si>
  <si>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</si>
  <si>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</si>
  <si>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</si>
  <si>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</si>
  <si>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</si>
  <si>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</si>
  <si>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</si>
  <si>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</si>
  <si>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</si>
  <si>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</si>
  <si>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</si>
  <si>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</si>
  <si>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</si>
  <si>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</si>
  <si>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</si>
  <si>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</si>
  <si>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</si>
  <si>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</si>
  <si>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</si>
  <si>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</si>
  <si>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</si>
  <si>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</si>
  <si>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</si>
  <si>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</si>
  <si>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</si>
  <si>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</si>
  <si>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</si>
  <si>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</si>
  <si>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</si>
  <si>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</si>
  <si>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</si>
  <si>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</si>
  <si>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</si>
  <si>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</si>
  <si>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</si>
  <si>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</si>
  <si>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</si>
  <si>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</si>
  <si>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</si>
  <si>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</si>
  <si>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</si>
  <si>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</si>
  <si>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</si>
  <si>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</si>
  <si>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</si>
  <si>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</si>
  <si>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</si>
  <si>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</si>
  <si>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</si>
  <si>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</si>
  <si>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</si>
  <si>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</si>
  <si>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</si>
  <si>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</si>
  <si>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</si>
  <si>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</si>
  <si>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</si>
  <si>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</si>
  <si>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</si>
  <si>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</si>
  <si>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</si>
  <si>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</si>
  <si>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</si>
  <si>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</si>
  <si>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</si>
  <si>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</si>
  <si>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</si>
  <si>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</si>
  <si>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</si>
  <si>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</si>
  <si>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</si>
  <si>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</si>
  <si>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</si>
  <si>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</si>
  <si>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</si>
  <si>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</si>
  <si>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</si>
  <si>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</si>
  <si>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</si>
  <si>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</si>
  <si>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</si>
  <si>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</si>
  <si>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</si>
  <si>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</si>
  <si>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</si>
  <si>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</si>
  <si>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</si>
  <si>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</si>
  <si>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</si>
  <si>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</si>
  <si>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</si>
  <si>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</si>
  <si>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</si>
  <si>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</si>
  <si>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</si>
  <si>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</si>
  <si>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</si>
  <si>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</si>
  <si>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</si>
  <si>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</si>
  <si>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</si>
  <si>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</si>
  <si>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</si>
  <si>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</si>
  <si>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</si>
  <si>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</si>
  <si>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</si>
  <si>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</si>
  <si>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</si>
  <si>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</si>
  <si>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</si>
  <si>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</si>
  <si>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</si>
  <si>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</si>
  <si>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</si>
  <si>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</si>
  <si>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</si>
  <si>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</si>
  <si>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</si>
  <si>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</si>
  <si>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</si>
  <si>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</si>
  <si>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</si>
  <si>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</si>
  <si>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</si>
  <si>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</si>
  <si>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</si>
  <si>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</si>
  <si>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</si>
  <si>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</si>
  <si>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</si>
  <si>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</si>
  <si>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</si>
  <si>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</si>
  <si>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</si>
  <si>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</si>
  <si>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</si>
  <si>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</si>
  <si>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</si>
  <si>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</si>
  <si>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</si>
  <si>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</si>
  <si>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</si>
  <si>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</si>
  <si>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</si>
  <si>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</si>
  <si>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</si>
  <si>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</si>
  <si>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</si>
  <si>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</si>
  <si>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</si>
  <si>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</si>
  <si>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</si>
  <si>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</si>
  <si>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</si>
  <si>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</si>
  <si>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</si>
  <si>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</si>
  <si>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</si>
  <si>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</si>
  <si>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</si>
  <si>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</si>
  <si>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</si>
  <si>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</si>
  <si>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</si>
  <si>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</si>
  <si>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</si>
  <si>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</si>
  <si>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</si>
  <si>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</si>
  <si>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</si>
  <si>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</si>
  <si>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</si>
  <si>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</si>
  <si>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</si>
  <si>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</si>
  <si>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</si>
  <si>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</si>
  <si>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</si>
  <si>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</si>
  <si>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</si>
  <si>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</si>
  <si>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</si>
  <si>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</si>
  <si>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</si>
  <si>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</si>
  <si>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</si>
  <si>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</si>
  <si>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</si>
  <si>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</si>
  <si>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</si>
  <si>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</si>
  <si>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</si>
  <si>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</si>
  <si>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</si>
  <si>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</si>
  <si>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</si>
  <si>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</si>
  <si>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</si>
  <si>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</si>
  <si>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</si>
  <si>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</si>
  <si>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</si>
  <si>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</si>
  <si>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</si>
  <si>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</si>
  <si>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</si>
  <si>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</si>
  <si>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</si>
  <si>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</si>
  <si>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</si>
  <si>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</si>
  <si>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</si>
  <si>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</si>
  <si>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</si>
  <si>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</si>
  <si>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</si>
  <si>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</si>
  <si>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</si>
  <si>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</si>
  <si>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</si>
  <si>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</si>
  <si>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</si>
  <si>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</si>
  <si>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</si>
  <si>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</si>
  <si>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</si>
  <si>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</si>
  <si>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</si>
  <si>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</si>
  <si>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</si>
  <si>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</si>
  <si>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</si>
  <si>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</si>
  <si>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</si>
  <si>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</si>
  <si>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</si>
  <si>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</si>
  <si>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</si>
  <si>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</si>
  <si>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</si>
  <si>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</si>
  <si>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</si>
  <si>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</si>
  <si>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</si>
  <si>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</si>
  <si>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</si>
  <si>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</si>
  <si>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</si>
  <si>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</si>
  <si>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</si>
  <si>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</si>
  <si>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</si>
  <si>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</si>
  <si>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</si>
  <si>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</si>
  <si>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</si>
  <si>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</si>
  <si>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</si>
  <si>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</si>
  <si>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</si>
  <si>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</si>
  <si>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</si>
  <si>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</si>
  <si>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</si>
  <si>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</si>
  <si>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</si>
  <si>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</si>
  <si>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</si>
  <si>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</si>
  <si>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</si>
  <si>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</si>
  <si>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</si>
  <si>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</si>
  <si>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</si>
  <si>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</si>
  <si>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</si>
  <si>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</si>
  <si>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</si>
  <si>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</si>
  <si>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</si>
  <si>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</si>
  <si>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</si>
  <si>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</si>
  <si>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</si>
  <si>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</si>
  <si>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</si>
  <si>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</si>
  <si>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</si>
  <si>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</si>
  <si>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</si>
  <si>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</si>
  <si>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</si>
  <si>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</si>
  <si>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</si>
  <si>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</si>
  <si>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</si>
  <si>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</si>
  <si>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</si>
  <si>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</si>
  <si>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</si>
  <si>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</si>
  <si>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</si>
  <si>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</si>
  <si>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</si>
  <si>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</si>
  <si>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</si>
  <si>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</si>
  <si>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</si>
  <si>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Izvršni direktor:Slobodan Manojlović</t>
  </si>
  <si>
    <t>U Podgorici</t>
  </si>
  <si>
    <t>PODGORICA</t>
  </si>
  <si>
    <t>ŽIVOTNO OSIGURANJE</t>
  </si>
  <si>
    <t>65.11</t>
  </si>
  <si>
    <t>Lice odgovorno za sastavljanje bilansa: Danijela Rajović</t>
  </si>
  <si>
    <t>Slobodan Manojlović</t>
  </si>
  <si>
    <t>U Podgorici,</t>
  </si>
  <si>
    <t>od 01.01. do 30.06.2012. god.</t>
  </si>
  <si>
    <t>na dan 30.09.2012.god.</t>
  </si>
  <si>
    <t>Datum, 20.10.2012.</t>
  </si>
  <si>
    <t xml:space="preserve">                                                                                                                                                                                                od 01.01. do 30.09.2012</t>
  </si>
  <si>
    <t>20.10.2012.</t>
  </si>
  <si>
    <t xml:space="preserve">od 01.01. do 30.09.2012.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</si>
</sst>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i/>
      <sz val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rgb="FF0070C0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49" fillId="0" borderId="0" xfId="0" applyFont="1" applyBorder="1" applyAlignment="1" applyProtection="1">
      <alignment vertical="top" wrapText="1"/>
      <protection locked="0"/>
    </xf>
    <xf numFmtId="0" fontId="50" fillId="0" borderId="0" xfId="0" applyFont="1" applyBorder="1" applyAlignment="1">
      <alignment vertical="top" wrapText="1"/>
    </xf>
    <xf numFmtId="0" fontId="53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49" fontId="49" fillId="0" borderId="11" xfId="0" applyNumberFormat="1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49" fontId="49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 applyProtection="1">
      <alignment/>
      <protection locked="0"/>
    </xf>
    <xf numFmtId="49" fontId="49" fillId="0" borderId="16" xfId="0" applyNumberFormat="1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7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14" fillId="0" borderId="1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3" fontId="48" fillId="0" borderId="10" xfId="0" applyNumberFormat="1" applyFont="1" applyBorder="1" applyAlignment="1" applyProtection="1">
      <alignment/>
      <protection locked="0"/>
    </xf>
    <xf numFmtId="3" fontId="48" fillId="0" borderId="12" xfId="0" applyNumberFormat="1" applyFont="1" applyBorder="1" applyAlignment="1" applyProtection="1">
      <alignment/>
      <protection locked="0"/>
    </xf>
    <xf numFmtId="3" fontId="48" fillId="0" borderId="15" xfId="0" applyNumberFormat="1" applyFont="1" applyBorder="1" applyAlignment="1" applyProtection="1">
      <alignment/>
      <protection locked="0"/>
    </xf>
    <xf numFmtId="3" fontId="48" fillId="0" borderId="17" xfId="0" applyNumberFormat="1" applyFont="1" applyBorder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1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33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49" fillId="0" borderId="0" xfId="0" applyFont="1" applyAlignment="1">
      <alignment horizontal="center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0" fillId="0" borderId="0" xfId="0" applyFont="1" applyAlignment="1" applyProtection="1">
      <alignment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1">
      <selection activeCell="E39" sqref="E39"/>
    </sheetView>
  </sheetViews>
  <sheetFormatPr defaultColWidth="9.140625" defaultRowHeight="15"/>
  <cols>
    <col min="1" max="1" width="19.57421875" style="0" customWidth="1"/>
    <col min="2" max="2" width="8.710937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20" customFormat="1" ht="12">
      <c r="A1" s="19" t="s">
        <v>348</v>
      </c>
      <c r="B1" s="19"/>
      <c r="C1" s="19"/>
    </row>
    <row r="2" spans="1:3" s="20" customFormat="1" ht="12">
      <c r="A2" s="19" t="s">
        <v>349</v>
      </c>
      <c r="B2" s="19"/>
      <c r="C2" s="19"/>
    </row>
    <row r="3" spans="1:3" s="20" customFormat="1" ht="12">
      <c r="A3" s="19" t="s">
        <v>350</v>
      </c>
      <c r="B3" s="19"/>
      <c r="C3" s="19"/>
    </row>
    <row r="4" spans="1:3" s="20" customFormat="1" ht="12">
      <c r="A4" s="19" t="s">
        <v>351</v>
      </c>
      <c r="B4" s="19"/>
      <c r="C4" s="19"/>
    </row>
    <row r="5" spans="1:3" s="20" customFormat="1" ht="12">
      <c r="A5" s="19"/>
      <c r="B5" s="19"/>
      <c r="C5" s="19"/>
    </row>
    <row r="6" spans="1:3" s="20" customFormat="1" ht="12">
      <c r="A6" s="19"/>
      <c r="B6" s="19"/>
      <c r="C6" s="19"/>
    </row>
    <row r="7" spans="1:11" s="20" customFormat="1" ht="12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20" customFormat="1" ht="12">
      <c r="A8" s="90" t="s">
        <v>364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57.75" customHeight="1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  <c r="K9" s="2" t="s">
        <v>14</v>
      </c>
    </row>
    <row r="10" spans="1:11" ht="23.25">
      <c r="A10" s="3" t="s">
        <v>15</v>
      </c>
      <c r="B10" s="83">
        <v>2350150</v>
      </c>
      <c r="C10" s="83"/>
      <c r="D10" s="83"/>
      <c r="E10" s="83"/>
      <c r="F10" s="83"/>
      <c r="G10" s="83"/>
      <c r="H10" s="83"/>
      <c r="I10" s="83"/>
      <c r="J10" s="83">
        <v>-1208282</v>
      </c>
      <c r="K10" s="83">
        <f>B10+J10</f>
        <v>1141868</v>
      </c>
    </row>
    <row r="11" spans="1:11" ht="23.25">
      <c r="A11" s="5" t="s">
        <v>16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23.25">
      <c r="A12" s="5" t="s">
        <v>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34.5">
      <c r="A13" s="5" t="s">
        <v>18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34.5">
      <c r="A14" s="5" t="s">
        <v>19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34.5">
      <c r="A15" s="5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34.5">
      <c r="A16" s="5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23.25">
      <c r="A17" s="5" t="s">
        <v>22</v>
      </c>
      <c r="B17" s="83"/>
      <c r="C17" s="83"/>
      <c r="D17" s="83"/>
      <c r="E17" s="83"/>
      <c r="F17" s="83"/>
      <c r="G17" s="83"/>
      <c r="H17" s="83"/>
      <c r="I17" s="83"/>
      <c r="J17" s="83">
        <v>-289946</v>
      </c>
      <c r="K17" s="83">
        <f>B17+J17</f>
        <v>-289946</v>
      </c>
    </row>
    <row r="18" spans="1:11" ht="23.25">
      <c r="A18" s="5" t="s">
        <v>23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15">
      <c r="A19" s="5" t="s">
        <v>24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5">
      <c r="A20" s="5" t="s">
        <v>25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23.25">
      <c r="A21" s="3" t="s">
        <v>26</v>
      </c>
      <c r="B21" s="83">
        <v>2350150</v>
      </c>
      <c r="C21" s="83"/>
      <c r="D21" s="83"/>
      <c r="E21" s="83"/>
      <c r="F21" s="83"/>
      <c r="G21" s="83"/>
      <c r="H21" s="83"/>
      <c r="I21" s="83"/>
      <c r="J21" s="83">
        <v>-1498228</v>
      </c>
      <c r="K21" s="83">
        <f>B21+J21</f>
        <v>851922</v>
      </c>
    </row>
    <row r="22" spans="1:11" ht="15">
      <c r="A22" s="6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5">
      <c r="A23" s="6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23.25">
      <c r="A24" s="3" t="s">
        <v>27</v>
      </c>
      <c r="B24" s="83">
        <v>2350150</v>
      </c>
      <c r="C24" s="83"/>
      <c r="D24" s="83"/>
      <c r="E24" s="83"/>
      <c r="F24" s="83"/>
      <c r="G24" s="83"/>
      <c r="H24" s="83"/>
      <c r="I24" s="83"/>
      <c r="J24" s="83">
        <v>-1498228</v>
      </c>
      <c r="K24" s="83">
        <f>B24+J24</f>
        <v>851922</v>
      </c>
    </row>
    <row r="25" spans="1:11" ht="23.25">
      <c r="A25" s="5" t="s">
        <v>28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23.25">
      <c r="A26" s="5" t="s">
        <v>17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34.5">
      <c r="A27" s="5" t="s">
        <v>18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34.5">
      <c r="A28" s="5" t="s">
        <v>29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34.5">
      <c r="A29" s="5" t="s">
        <v>20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ht="34.5">
      <c r="A30" s="5" t="s">
        <v>30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60" customHeight="1">
      <c r="A31" s="5" t="s">
        <v>31</v>
      </c>
      <c r="B31" s="83"/>
      <c r="C31" s="83"/>
      <c r="D31" s="83"/>
      <c r="E31" s="83"/>
      <c r="F31" s="83"/>
      <c r="G31" s="83"/>
      <c r="H31" s="83"/>
      <c r="I31" s="83"/>
      <c r="J31" s="83">
        <v>-218011</v>
      </c>
      <c r="K31" s="83">
        <f>B31+J31</f>
        <v>-218011</v>
      </c>
    </row>
    <row r="32" spans="1:11" ht="23.25">
      <c r="A32" s="5" t="s">
        <v>23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5">
      <c r="A33" s="5" t="s">
        <v>24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5">
      <c r="A34" s="5" t="s">
        <v>25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ht="23.25">
      <c r="A35" s="3" t="s">
        <v>32</v>
      </c>
      <c r="B35" s="83">
        <v>2350150</v>
      </c>
      <c r="C35" s="83"/>
      <c r="D35" s="83"/>
      <c r="E35" s="83"/>
      <c r="F35" s="83"/>
      <c r="G35" s="83"/>
      <c r="H35" s="83"/>
      <c r="I35" s="83"/>
      <c r="J35" s="83">
        <f>SUM(J24:J34)</f>
        <v>-1716239</v>
      </c>
      <c r="K35" s="83">
        <f>B35+J35</f>
        <v>633911</v>
      </c>
    </row>
    <row r="37" spans="1:4" ht="15">
      <c r="A37" s="88" t="s">
        <v>352</v>
      </c>
      <c r="B37" s="88"/>
      <c r="C37" s="88"/>
      <c r="D37" s="88"/>
    </row>
    <row r="38" spans="1:4" ht="15">
      <c r="A38" s="88" t="s">
        <v>353</v>
      </c>
      <c r="B38" s="88"/>
      <c r="C38" s="88"/>
      <c r="D38" s="88"/>
    </row>
    <row r="39" ht="15">
      <c r="A39" s="19"/>
    </row>
    <row r="40" ht="15">
      <c r="A40" s="19" t="s">
        <v>360</v>
      </c>
    </row>
    <row r="41" ht="15">
      <c r="A41" s="19" t="s">
        <v>363</v>
      </c>
    </row>
  </sheetData>
  <sheetProtection/>
  <mergeCells count="4">
    <mergeCell ref="A38:D38"/>
    <mergeCell ref="A7:K7"/>
    <mergeCell ref="A8:K8"/>
    <mergeCell ref="A37:D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B10">
      <selection activeCell="E75" sqref="E75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6.00390625" style="0" customWidth="1"/>
  </cols>
  <sheetData>
    <row r="1" spans="2:6" ht="15">
      <c r="B1" s="19" t="s">
        <v>348</v>
      </c>
      <c r="C1" s="19"/>
      <c r="D1" s="19"/>
      <c r="E1" s="19"/>
      <c r="F1" s="19"/>
    </row>
    <row r="2" spans="2:6" ht="15">
      <c r="B2" s="19" t="s">
        <v>349</v>
      </c>
      <c r="C2" s="19"/>
      <c r="D2" s="19"/>
      <c r="E2" s="19"/>
      <c r="F2" s="19"/>
    </row>
    <row r="3" spans="2:6" ht="15">
      <c r="B3" s="19" t="s">
        <v>350</v>
      </c>
      <c r="C3" s="19"/>
      <c r="D3" s="19"/>
      <c r="E3" s="19"/>
      <c r="F3" s="19"/>
    </row>
    <row r="4" spans="2:6" ht="15">
      <c r="B4" s="19" t="s">
        <v>351</v>
      </c>
      <c r="C4" s="19"/>
      <c r="D4" s="19"/>
      <c r="E4" s="19"/>
      <c r="F4" s="19"/>
    </row>
    <row r="5" spans="2:6" ht="15">
      <c r="B5" s="91" t="s">
        <v>33</v>
      </c>
      <c r="C5" s="91"/>
      <c r="D5" s="91"/>
      <c r="E5" s="91"/>
      <c r="F5" s="91"/>
    </row>
    <row r="6" spans="2:6" ht="15">
      <c r="B6" s="92" t="s">
        <v>361</v>
      </c>
      <c r="C6" s="92"/>
      <c r="D6" s="92"/>
      <c r="E6" s="92"/>
      <c r="F6" s="92"/>
    </row>
    <row r="7" spans="2:6" ht="15">
      <c r="B7" s="93"/>
      <c r="C7" s="93" t="s">
        <v>34</v>
      </c>
      <c r="D7" s="93" t="s">
        <v>35</v>
      </c>
      <c r="E7" s="93" t="s">
        <v>36</v>
      </c>
      <c r="F7" s="93"/>
    </row>
    <row r="8" spans="2:6" ht="15">
      <c r="B8" s="93"/>
      <c r="C8" s="93"/>
      <c r="D8" s="93"/>
      <c r="E8" s="7" t="s">
        <v>37</v>
      </c>
      <c r="F8" s="7" t="s">
        <v>38</v>
      </c>
    </row>
    <row r="9" spans="2:6" ht="15">
      <c r="B9" s="7"/>
      <c r="C9" s="7">
        <v>1</v>
      </c>
      <c r="D9" s="7">
        <v>2</v>
      </c>
      <c r="E9" s="8">
        <v>3</v>
      </c>
      <c r="F9" s="8">
        <v>4</v>
      </c>
    </row>
    <row r="10" spans="2:6" ht="15">
      <c r="B10" s="7" t="s">
        <v>39</v>
      </c>
      <c r="C10" s="3" t="s">
        <v>40</v>
      </c>
      <c r="D10" s="9"/>
      <c r="E10" s="81"/>
      <c r="F10" s="9"/>
    </row>
    <row r="11" spans="2:6" ht="15">
      <c r="B11" s="11">
        <v>1</v>
      </c>
      <c r="C11" s="12" t="s">
        <v>41</v>
      </c>
      <c r="D11" s="4"/>
      <c r="E11" s="82">
        <f>SUM(E12:E15)</f>
        <v>124348</v>
      </c>
      <c r="F11" s="4"/>
    </row>
    <row r="12" spans="2:6" ht="15">
      <c r="B12" s="13"/>
      <c r="C12" s="5" t="s">
        <v>42</v>
      </c>
      <c r="D12" s="4"/>
      <c r="E12" s="82">
        <v>122453</v>
      </c>
      <c r="F12" s="4"/>
    </row>
    <row r="13" spans="2:6" ht="15">
      <c r="B13" s="13"/>
      <c r="C13" s="14" t="s">
        <v>43</v>
      </c>
      <c r="D13" s="4"/>
      <c r="E13" s="82"/>
      <c r="F13" s="4"/>
    </row>
    <row r="14" spans="2:6" ht="15">
      <c r="B14" s="13"/>
      <c r="C14" s="14" t="s">
        <v>44</v>
      </c>
      <c r="D14" s="4"/>
      <c r="E14" s="82">
        <v>1895</v>
      </c>
      <c r="F14" s="4"/>
    </row>
    <row r="15" spans="2:6" ht="15">
      <c r="B15" s="13"/>
      <c r="C15" s="14" t="s">
        <v>45</v>
      </c>
      <c r="D15" s="4"/>
      <c r="E15" s="82"/>
      <c r="F15" s="4"/>
    </row>
    <row r="16" spans="2:6" ht="15">
      <c r="B16" s="11">
        <v>2</v>
      </c>
      <c r="C16" s="12" t="s">
        <v>46</v>
      </c>
      <c r="D16" s="4"/>
      <c r="E16" s="82">
        <f>SUM(E17:E24)</f>
        <v>377453</v>
      </c>
      <c r="F16" s="4"/>
    </row>
    <row r="17" spans="2:6" ht="15">
      <c r="B17" s="15"/>
      <c r="C17" s="5" t="s">
        <v>47</v>
      </c>
      <c r="D17" s="4"/>
      <c r="E17" s="82">
        <v>34900</v>
      </c>
      <c r="F17" s="4"/>
    </row>
    <row r="18" spans="2:6" ht="23.25">
      <c r="B18" s="15"/>
      <c r="C18" s="5" t="s">
        <v>48</v>
      </c>
      <c r="D18" s="4"/>
      <c r="E18" s="82">
        <v>21623</v>
      </c>
      <c r="F18" s="4"/>
    </row>
    <row r="19" spans="2:6" ht="15">
      <c r="B19" s="15"/>
      <c r="C19" s="5" t="s">
        <v>49</v>
      </c>
      <c r="D19" s="4"/>
      <c r="E19" s="82">
        <v>160805</v>
      </c>
      <c r="F19" s="4"/>
    </row>
    <row r="20" spans="2:6" ht="15">
      <c r="B20" s="15"/>
      <c r="C20" s="5" t="s">
        <v>50</v>
      </c>
      <c r="D20" s="4"/>
      <c r="E20" s="82">
        <v>23618</v>
      </c>
      <c r="F20" s="4"/>
    </row>
    <row r="21" spans="2:6" ht="15">
      <c r="B21" s="15"/>
      <c r="C21" s="5" t="s">
        <v>51</v>
      </c>
      <c r="D21" s="4"/>
      <c r="E21" s="82">
        <v>3159</v>
      </c>
      <c r="F21" s="4"/>
    </row>
    <row r="22" spans="2:6" ht="15">
      <c r="B22" s="15"/>
      <c r="C22" s="5" t="s">
        <v>52</v>
      </c>
      <c r="D22" s="4"/>
      <c r="E22" s="82"/>
      <c r="F22" s="4"/>
    </row>
    <row r="23" spans="2:6" ht="15">
      <c r="B23" s="15"/>
      <c r="C23" s="5" t="s">
        <v>53</v>
      </c>
      <c r="D23" s="4"/>
      <c r="E23" s="82">
        <v>133348</v>
      </c>
      <c r="F23" s="4"/>
    </row>
    <row r="24" spans="2:6" ht="15">
      <c r="B24" s="15"/>
      <c r="C24" s="5" t="s">
        <v>54</v>
      </c>
      <c r="D24" s="4"/>
      <c r="E24" s="82"/>
      <c r="F24" s="4"/>
    </row>
    <row r="25" spans="2:6" ht="15">
      <c r="B25" s="11">
        <v>3</v>
      </c>
      <c r="C25" s="12" t="s">
        <v>55</v>
      </c>
      <c r="D25" s="4"/>
      <c r="E25" s="82">
        <f>E11-E16</f>
        <v>-253105</v>
      </c>
      <c r="F25" s="68"/>
    </row>
    <row r="26" spans="2:6" ht="15">
      <c r="B26" s="7" t="s">
        <v>56</v>
      </c>
      <c r="C26" s="3" t="s">
        <v>57</v>
      </c>
      <c r="D26" s="4"/>
      <c r="E26" s="82"/>
      <c r="F26" s="4"/>
    </row>
    <row r="27" spans="2:6" ht="15">
      <c r="B27" s="11">
        <v>1</v>
      </c>
      <c r="C27" s="12" t="s">
        <v>58</v>
      </c>
      <c r="D27" s="4"/>
      <c r="E27" s="82">
        <f>SUM(E28:E32)</f>
        <v>276090</v>
      </c>
      <c r="F27" s="4"/>
    </row>
    <row r="28" spans="2:6" ht="15">
      <c r="B28" s="13"/>
      <c r="C28" s="14" t="s">
        <v>59</v>
      </c>
      <c r="D28" s="4"/>
      <c r="E28" s="82"/>
      <c r="F28" s="4"/>
    </row>
    <row r="29" spans="2:6" ht="15">
      <c r="B29" s="13"/>
      <c r="C29" s="14" t="s">
        <v>60</v>
      </c>
      <c r="D29" s="4"/>
      <c r="E29" s="82"/>
      <c r="F29" s="4"/>
    </row>
    <row r="30" spans="2:6" ht="15">
      <c r="B30" s="13"/>
      <c r="C30" s="14" t="s">
        <v>61</v>
      </c>
      <c r="D30" s="4"/>
      <c r="E30" s="82"/>
      <c r="F30" s="4"/>
    </row>
    <row r="31" spans="2:6" ht="15">
      <c r="B31" s="13"/>
      <c r="C31" s="5" t="s">
        <v>62</v>
      </c>
      <c r="D31" s="4"/>
      <c r="E31" s="82"/>
      <c r="F31" s="4"/>
    </row>
    <row r="32" spans="2:6" ht="15">
      <c r="B32" s="13"/>
      <c r="C32" s="5" t="s">
        <v>63</v>
      </c>
      <c r="D32" s="4"/>
      <c r="E32" s="82">
        <v>276090</v>
      </c>
      <c r="F32" s="4"/>
    </row>
    <row r="33" spans="2:6" ht="15">
      <c r="B33" s="11">
        <v>2</v>
      </c>
      <c r="C33" s="12" t="s">
        <v>64</v>
      </c>
      <c r="D33" s="4"/>
      <c r="E33" s="82">
        <f>SUM(E34:E41)</f>
        <v>26630</v>
      </c>
      <c r="F33" s="4"/>
    </row>
    <row r="34" spans="2:6" ht="23.25">
      <c r="B34" s="13"/>
      <c r="C34" s="5" t="s">
        <v>65</v>
      </c>
      <c r="D34" s="4"/>
      <c r="E34" s="82"/>
      <c r="F34" s="4"/>
    </row>
    <row r="35" spans="2:6" ht="23.25">
      <c r="B35" s="13"/>
      <c r="C35" s="5" t="s">
        <v>66</v>
      </c>
      <c r="D35" s="4"/>
      <c r="E35" s="82"/>
      <c r="F35" s="4"/>
    </row>
    <row r="36" spans="2:6" ht="23.25">
      <c r="B36" s="13"/>
      <c r="C36" s="5" t="s">
        <v>67</v>
      </c>
      <c r="D36" s="4"/>
      <c r="E36" s="82"/>
      <c r="F36" s="4"/>
    </row>
    <row r="37" spans="2:6" ht="34.5">
      <c r="B37" s="13"/>
      <c r="C37" s="5" t="s">
        <v>68</v>
      </c>
      <c r="D37" s="4"/>
      <c r="E37" s="82"/>
      <c r="F37" s="4"/>
    </row>
    <row r="38" spans="2:6" ht="23.25">
      <c r="B38" s="13"/>
      <c r="C38" s="5" t="s">
        <v>69</v>
      </c>
      <c r="D38" s="4"/>
      <c r="E38" s="82"/>
      <c r="F38" s="4"/>
    </row>
    <row r="39" spans="2:6" ht="23.25">
      <c r="B39" s="13"/>
      <c r="C39" s="5" t="s">
        <v>70</v>
      </c>
      <c r="D39" s="4"/>
      <c r="E39" s="82">
        <v>17250</v>
      </c>
      <c r="F39" s="4"/>
    </row>
    <row r="40" spans="2:6" ht="15">
      <c r="B40" s="13"/>
      <c r="C40" s="5" t="s">
        <v>71</v>
      </c>
      <c r="D40" s="4"/>
      <c r="E40" s="82">
        <v>6456</v>
      </c>
      <c r="F40" s="4"/>
    </row>
    <row r="41" spans="2:6" ht="15">
      <c r="B41" s="13"/>
      <c r="C41" s="5" t="s">
        <v>72</v>
      </c>
      <c r="D41" s="4"/>
      <c r="E41" s="82">
        <v>2924</v>
      </c>
      <c r="F41" s="4"/>
    </row>
    <row r="42" spans="2:6" ht="15">
      <c r="B42" s="11">
        <v>3</v>
      </c>
      <c r="C42" s="12" t="s">
        <v>73</v>
      </c>
      <c r="D42" s="4"/>
      <c r="E42" s="82">
        <f>E27-E33</f>
        <v>249460</v>
      </c>
      <c r="F42" s="4"/>
    </row>
    <row r="43" spans="2:6" ht="15">
      <c r="B43" s="7" t="s">
        <v>74</v>
      </c>
      <c r="C43" s="3" t="s">
        <v>75</v>
      </c>
      <c r="D43" s="4"/>
      <c r="E43" s="82"/>
      <c r="F43" s="4"/>
    </row>
    <row r="44" spans="2:6" ht="15">
      <c r="B44" s="11">
        <v>1</v>
      </c>
      <c r="C44" s="12" t="s">
        <v>76</v>
      </c>
      <c r="D44" s="4"/>
      <c r="E44" s="82">
        <f>SUM(E45:E48)</f>
        <v>0</v>
      </c>
      <c r="F44" s="4"/>
    </row>
    <row r="45" spans="2:6" ht="15">
      <c r="B45" s="13"/>
      <c r="C45" s="5" t="s">
        <v>77</v>
      </c>
      <c r="D45" s="4"/>
      <c r="E45" s="82"/>
      <c r="F45" s="4"/>
    </row>
    <row r="46" spans="2:6" ht="15">
      <c r="B46" s="13"/>
      <c r="C46" s="5" t="s">
        <v>78</v>
      </c>
      <c r="D46" s="4"/>
      <c r="E46" s="82"/>
      <c r="F46" s="4"/>
    </row>
    <row r="47" spans="2:6" ht="15">
      <c r="B47" s="13"/>
      <c r="C47" s="5" t="s">
        <v>79</v>
      </c>
      <c r="D47" s="4"/>
      <c r="E47" s="82"/>
      <c r="F47" s="4"/>
    </row>
    <row r="48" spans="2:6" ht="15">
      <c r="B48" s="13"/>
      <c r="C48" s="5" t="s">
        <v>80</v>
      </c>
      <c r="D48" s="4"/>
      <c r="E48" s="82"/>
      <c r="F48" s="4"/>
    </row>
    <row r="49" spans="2:6" ht="15">
      <c r="B49" s="11">
        <v>2</v>
      </c>
      <c r="C49" s="16" t="s">
        <v>81</v>
      </c>
      <c r="D49" s="4"/>
      <c r="E49" s="82">
        <f>SUM(E50:E53)</f>
        <v>0</v>
      </c>
      <c r="F49" s="4"/>
    </row>
    <row r="50" spans="2:6" ht="15">
      <c r="B50" s="13"/>
      <c r="C50" s="5" t="s">
        <v>82</v>
      </c>
      <c r="D50" s="4"/>
      <c r="E50" s="82"/>
      <c r="F50" s="4"/>
    </row>
    <row r="51" spans="2:6" ht="15">
      <c r="B51" s="13"/>
      <c r="C51" s="5" t="s">
        <v>83</v>
      </c>
      <c r="D51" s="4"/>
      <c r="E51" s="82"/>
      <c r="F51" s="4"/>
    </row>
    <row r="52" spans="2:6" ht="15">
      <c r="B52" s="13"/>
      <c r="C52" s="5" t="s">
        <v>84</v>
      </c>
      <c r="D52" s="4"/>
      <c r="E52" s="82"/>
      <c r="F52" s="4"/>
    </row>
    <row r="53" spans="2:6" ht="15">
      <c r="B53" s="13"/>
      <c r="C53" s="5" t="s">
        <v>85</v>
      </c>
      <c r="D53" s="4"/>
      <c r="E53" s="82"/>
      <c r="F53" s="4"/>
    </row>
    <row r="54" spans="2:6" ht="15">
      <c r="B54" s="11">
        <v>3</v>
      </c>
      <c r="C54" s="12" t="s">
        <v>86</v>
      </c>
      <c r="D54" s="4"/>
      <c r="E54" s="82">
        <f>E44-E49</f>
        <v>0</v>
      </c>
      <c r="F54" s="4"/>
    </row>
    <row r="55" spans="2:6" ht="15">
      <c r="B55" s="14"/>
      <c r="C55" s="14"/>
      <c r="D55" s="4"/>
      <c r="E55" s="82"/>
      <c r="F55" s="4"/>
    </row>
    <row r="56" spans="2:6" ht="15">
      <c r="B56" s="8" t="s">
        <v>87</v>
      </c>
      <c r="C56" s="17" t="s">
        <v>88</v>
      </c>
      <c r="D56" s="4"/>
      <c r="E56" s="82">
        <f>SUM(E25+E42+E54)</f>
        <v>-3645</v>
      </c>
      <c r="F56" s="4"/>
    </row>
    <row r="57" spans="2:6" ht="15">
      <c r="B57" s="14"/>
      <c r="C57" s="14"/>
      <c r="D57" s="4"/>
      <c r="E57" s="82"/>
      <c r="F57" s="4"/>
    </row>
    <row r="58" spans="2:6" ht="15">
      <c r="B58" s="14"/>
      <c r="C58" s="17" t="s">
        <v>89</v>
      </c>
      <c r="D58" s="4"/>
      <c r="E58" s="82">
        <v>16376</v>
      </c>
      <c r="F58" s="4"/>
    </row>
    <row r="59" spans="2:6" ht="15">
      <c r="B59" s="14"/>
      <c r="C59" s="17" t="s">
        <v>90</v>
      </c>
      <c r="D59" s="4"/>
      <c r="E59" s="82">
        <v>20021</v>
      </c>
      <c r="F59" s="4"/>
    </row>
    <row r="60" spans="2:6" ht="15">
      <c r="B60" s="18"/>
      <c r="C60" s="18"/>
      <c r="D60" s="18"/>
      <c r="E60" s="18"/>
      <c r="F60" s="18"/>
    </row>
    <row r="61" spans="2:6" ht="15">
      <c r="B61" s="69" t="s">
        <v>352</v>
      </c>
      <c r="C61" s="70"/>
      <c r="D61" s="69"/>
      <c r="E61" s="71"/>
      <c r="F61" s="71"/>
    </row>
    <row r="62" spans="2:6" ht="15">
      <c r="B62" s="69" t="s">
        <v>353</v>
      </c>
      <c r="C62" s="70"/>
      <c r="D62" s="69"/>
      <c r="E62" s="71"/>
      <c r="F62" s="71"/>
    </row>
    <row r="63" spans="2:6" ht="15">
      <c r="B63" s="72"/>
      <c r="C63" s="69"/>
      <c r="D63" s="69"/>
      <c r="E63" s="71"/>
      <c r="F63" s="71"/>
    </row>
    <row r="64" spans="2:6" ht="15">
      <c r="B64" s="73" t="s">
        <v>354</v>
      </c>
      <c r="C64" s="69"/>
      <c r="D64" s="69"/>
      <c r="E64" s="71"/>
      <c r="F64" s="71"/>
    </row>
    <row r="65" spans="2:6" ht="15">
      <c r="B65" s="74" t="s">
        <v>91</v>
      </c>
      <c r="C65" s="74" t="s">
        <v>365</v>
      </c>
      <c r="D65" s="75"/>
      <c r="E65" s="71"/>
      <c r="F65" s="71"/>
    </row>
    <row r="66" spans="2:6" ht="15">
      <c r="B66" s="1"/>
      <c r="C66" s="1"/>
      <c r="D66" s="1"/>
      <c r="E66" s="1"/>
      <c r="F66" s="1"/>
    </row>
    <row r="67" spans="2:6" ht="15">
      <c r="B67" s="10"/>
      <c r="C67" s="10"/>
      <c r="D67" s="10"/>
      <c r="E67" s="10"/>
      <c r="F67" s="10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A100">
      <selection activeCell="C11" sqref="C11"/>
    </sheetView>
  </sheetViews>
  <sheetFormatPr defaultColWidth="9.140625" defaultRowHeight="15"/>
  <cols>
    <col min="2" max="2" width="17.57421875" style="0" customWidth="1"/>
    <col min="3" max="3" width="57.28125" style="0" customWidth="1"/>
    <col min="4" max="4" width="11.8515625" style="0" customWidth="1"/>
    <col min="5" max="5" width="11.28125" style="0" customWidth="1"/>
  </cols>
  <sheetData>
    <row r="1" spans="2:6" ht="15">
      <c r="B1" s="19" t="s">
        <v>348</v>
      </c>
      <c r="C1" s="19"/>
      <c r="D1" s="20"/>
      <c r="E1" s="20"/>
      <c r="F1" s="20"/>
    </row>
    <row r="2" spans="2:6" ht="15">
      <c r="B2" s="19" t="s">
        <v>0</v>
      </c>
      <c r="C2" s="19" t="s">
        <v>355</v>
      </c>
      <c r="D2" s="20"/>
      <c r="E2" s="20"/>
      <c r="F2" s="20"/>
    </row>
    <row r="3" spans="2:6" ht="15">
      <c r="B3" s="19" t="s">
        <v>1</v>
      </c>
      <c r="C3" s="19" t="s">
        <v>356</v>
      </c>
      <c r="D3" s="20"/>
      <c r="E3" s="20"/>
      <c r="F3" s="20"/>
    </row>
    <row r="4" spans="2:6" ht="15">
      <c r="B4" s="19" t="s">
        <v>2</v>
      </c>
      <c r="C4" s="19" t="s">
        <v>357</v>
      </c>
      <c r="D4" s="20"/>
      <c r="E4" s="20"/>
      <c r="F4" s="20"/>
    </row>
    <row r="5" spans="2:6" ht="15">
      <c r="B5" s="89" t="s">
        <v>92</v>
      </c>
      <c r="C5" s="89"/>
      <c r="D5" s="89"/>
      <c r="E5" s="89"/>
      <c r="F5" s="89"/>
    </row>
    <row r="6" spans="2:6" ht="15">
      <c r="B6" s="90" t="s">
        <v>366</v>
      </c>
      <c r="C6" s="90"/>
      <c r="D6" s="90"/>
      <c r="E6" s="90"/>
      <c r="F6" s="90"/>
    </row>
    <row r="7" spans="2:6" ht="15">
      <c r="B7" s="95" t="s">
        <v>93</v>
      </c>
      <c r="C7" s="95"/>
      <c r="D7" s="95" t="s">
        <v>35</v>
      </c>
      <c r="E7" s="96" t="s">
        <v>36</v>
      </c>
      <c r="F7" s="96"/>
    </row>
    <row r="8" spans="2:6" ht="24.75">
      <c r="B8" s="95"/>
      <c r="C8" s="95"/>
      <c r="D8" s="95"/>
      <c r="E8" s="21" t="s">
        <v>37</v>
      </c>
      <c r="F8" s="21" t="s">
        <v>38</v>
      </c>
    </row>
    <row r="9" spans="2:6" ht="15">
      <c r="B9" s="21">
        <v>1</v>
      </c>
      <c r="C9" s="21">
        <v>2</v>
      </c>
      <c r="D9" s="22">
        <v>3</v>
      </c>
      <c r="E9" s="22">
        <v>4</v>
      </c>
      <c r="F9" s="22">
        <v>5</v>
      </c>
    </row>
    <row r="10" spans="2:6" ht="15">
      <c r="B10" s="23"/>
      <c r="C10" s="24" t="s">
        <v>94</v>
      </c>
      <c r="D10" s="25"/>
      <c r="E10" s="80">
        <f>E11+E20</f>
        <v>97428</v>
      </c>
      <c r="F10" s="25"/>
    </row>
    <row r="11" spans="2:6" ht="15">
      <c r="B11" s="23"/>
      <c r="C11" s="24" t="s">
        <v>95</v>
      </c>
      <c r="D11" s="25"/>
      <c r="E11" s="80">
        <f>SUM(E12:E19)</f>
        <v>94696</v>
      </c>
      <c r="F11" s="25"/>
    </row>
    <row r="12" spans="2:6" ht="15">
      <c r="B12" s="23">
        <v>750</v>
      </c>
      <c r="C12" s="26" t="s">
        <v>96</v>
      </c>
      <c r="D12" s="25"/>
      <c r="E12" s="80">
        <v>134328</v>
      </c>
      <c r="F12" s="25"/>
    </row>
    <row r="13" spans="2:6" ht="15">
      <c r="B13" s="23">
        <v>752</v>
      </c>
      <c r="C13" s="26" t="s">
        <v>97</v>
      </c>
      <c r="D13" s="25"/>
      <c r="E13" s="80"/>
      <c r="F13" s="25"/>
    </row>
    <row r="14" spans="2:6" ht="15">
      <c r="B14" s="23">
        <v>753</v>
      </c>
      <c r="C14" s="26" t="s">
        <v>98</v>
      </c>
      <c r="D14" s="25"/>
      <c r="E14" s="80"/>
      <c r="F14" s="25"/>
    </row>
    <row r="15" spans="2:6" ht="15">
      <c r="B15" s="23">
        <v>754</v>
      </c>
      <c r="C15" s="26" t="s">
        <v>99</v>
      </c>
      <c r="D15" s="25"/>
      <c r="E15" s="80"/>
      <c r="F15" s="25"/>
    </row>
    <row r="16" spans="2:6" ht="24.75">
      <c r="B16" s="23">
        <v>755</v>
      </c>
      <c r="C16" s="26" t="s">
        <v>100</v>
      </c>
      <c r="D16" s="25"/>
      <c r="E16" s="80">
        <v>-34628</v>
      </c>
      <c r="F16" s="25"/>
    </row>
    <row r="17" spans="2:6" ht="15">
      <c r="B17" s="23">
        <v>756</v>
      </c>
      <c r="C17" s="26" t="s">
        <v>101</v>
      </c>
      <c r="D17" s="25"/>
      <c r="E17" s="80">
        <v>-7404</v>
      </c>
      <c r="F17" s="25"/>
    </row>
    <row r="18" spans="2:6" ht="15">
      <c r="B18" s="23">
        <v>757</v>
      </c>
      <c r="C18" s="26" t="s">
        <v>102</v>
      </c>
      <c r="D18" s="25"/>
      <c r="E18" s="80"/>
      <c r="F18" s="25"/>
    </row>
    <row r="19" spans="2:6" ht="15">
      <c r="B19" s="23">
        <v>758</v>
      </c>
      <c r="C19" s="26" t="s">
        <v>103</v>
      </c>
      <c r="D19" s="25"/>
      <c r="E19" s="80">
        <v>2400</v>
      </c>
      <c r="F19" s="25"/>
    </row>
    <row r="20" spans="2:6" ht="15">
      <c r="B20" s="23"/>
      <c r="C20" s="24" t="s">
        <v>104</v>
      </c>
      <c r="D20" s="25"/>
      <c r="E20" s="80">
        <f>SUM(E21:E24)</f>
        <v>2732</v>
      </c>
      <c r="F20" s="25"/>
    </row>
    <row r="21" spans="2:6" ht="15">
      <c r="B21" s="23">
        <v>760</v>
      </c>
      <c r="C21" s="26" t="s">
        <v>105</v>
      </c>
      <c r="D21" s="25"/>
      <c r="E21" s="80"/>
      <c r="F21" s="25"/>
    </row>
    <row r="22" spans="2:6" ht="15">
      <c r="B22" s="23">
        <v>764</v>
      </c>
      <c r="C22" s="26" t="s">
        <v>106</v>
      </c>
      <c r="D22" s="25"/>
      <c r="E22" s="80"/>
      <c r="F22" s="25"/>
    </row>
    <row r="23" spans="2:6" ht="15">
      <c r="B23" s="23">
        <v>768</v>
      </c>
      <c r="C23" s="26" t="s">
        <v>107</v>
      </c>
      <c r="D23" s="25"/>
      <c r="E23" s="80"/>
      <c r="F23" s="25"/>
    </row>
    <row r="24" spans="2:6" ht="15">
      <c r="B24" s="23">
        <v>769</v>
      </c>
      <c r="C24" s="26" t="s">
        <v>108</v>
      </c>
      <c r="D24" s="25"/>
      <c r="E24" s="80">
        <v>2732</v>
      </c>
      <c r="F24" s="25"/>
    </row>
    <row r="25" spans="2:6" ht="15">
      <c r="B25" s="23"/>
      <c r="C25" s="24" t="s">
        <v>109</v>
      </c>
      <c r="D25" s="25"/>
      <c r="E25" s="80">
        <f>E26+E37+E43</f>
        <v>31629</v>
      </c>
      <c r="F25" s="25"/>
    </row>
    <row r="26" spans="2:6" ht="15">
      <c r="B26" s="23"/>
      <c r="C26" s="24" t="s">
        <v>110</v>
      </c>
      <c r="D26" s="25"/>
      <c r="E26" s="80">
        <f>SUM(E27:E36)</f>
        <v>17097</v>
      </c>
      <c r="F26" s="25"/>
    </row>
    <row r="27" spans="2:6" ht="15">
      <c r="B27" s="23">
        <v>400</v>
      </c>
      <c r="C27" s="26" t="s">
        <v>111</v>
      </c>
      <c r="D27" s="25"/>
      <c r="E27" s="80">
        <v>31369</v>
      </c>
      <c r="F27" s="25"/>
    </row>
    <row r="28" spans="2:6" ht="15">
      <c r="B28" s="23"/>
      <c r="C28" s="26" t="s">
        <v>112</v>
      </c>
      <c r="D28" s="25"/>
      <c r="E28" s="80"/>
      <c r="F28" s="25"/>
    </row>
    <row r="29" spans="2:6" ht="15">
      <c r="B29" s="23">
        <v>402</v>
      </c>
      <c r="C29" s="26" t="s">
        <v>113</v>
      </c>
      <c r="D29" s="25"/>
      <c r="E29" s="80"/>
      <c r="F29" s="25"/>
    </row>
    <row r="30" spans="2:6" ht="24.75">
      <c r="B30" s="23">
        <v>403</v>
      </c>
      <c r="C30" s="26" t="s">
        <v>114</v>
      </c>
      <c r="D30" s="25"/>
      <c r="E30" s="80"/>
      <c r="F30" s="25"/>
    </row>
    <row r="31" spans="2:6" ht="24.75">
      <c r="B31" s="23">
        <v>404</v>
      </c>
      <c r="C31" s="26" t="s">
        <v>115</v>
      </c>
      <c r="D31" s="25"/>
      <c r="E31" s="80">
        <v>-17450</v>
      </c>
      <c r="F31" s="25"/>
    </row>
    <row r="32" spans="2:10" ht="15">
      <c r="B32" s="23">
        <v>405</v>
      </c>
      <c r="C32" s="26" t="s">
        <v>116</v>
      </c>
      <c r="D32" s="25"/>
      <c r="E32" s="80">
        <v>80</v>
      </c>
      <c r="F32" s="25"/>
      <c r="I32" s="86"/>
      <c r="J32" s="86"/>
    </row>
    <row r="33" spans="2:10" ht="24.75">
      <c r="B33" s="23">
        <v>406</v>
      </c>
      <c r="C33" s="26" t="s">
        <v>117</v>
      </c>
      <c r="D33" s="25"/>
      <c r="E33" s="80">
        <v>0</v>
      </c>
      <c r="F33" s="25"/>
      <c r="I33" s="86"/>
      <c r="J33" s="86"/>
    </row>
    <row r="34" spans="2:10" ht="15">
      <c r="B34" s="23">
        <v>407</v>
      </c>
      <c r="C34" s="26" t="s">
        <v>118</v>
      </c>
      <c r="D34" s="25"/>
      <c r="E34" s="80">
        <v>5667</v>
      </c>
      <c r="F34" s="25"/>
      <c r="I34" s="86"/>
      <c r="J34" s="86"/>
    </row>
    <row r="35" spans="2:10" ht="24.75">
      <c r="B35" s="23">
        <v>408</v>
      </c>
      <c r="C35" s="26" t="s">
        <v>119</v>
      </c>
      <c r="D35" s="25"/>
      <c r="E35" s="80">
        <v>-2569</v>
      </c>
      <c r="F35" s="25"/>
      <c r="I35" s="86"/>
      <c r="J35" s="86"/>
    </row>
    <row r="36" spans="2:10" ht="15">
      <c r="B36" s="23">
        <v>409</v>
      </c>
      <c r="C36" s="26" t="s">
        <v>120</v>
      </c>
      <c r="D36" s="25"/>
      <c r="E36" s="80"/>
      <c r="F36" s="25"/>
      <c r="I36" s="86"/>
      <c r="J36" s="86"/>
    </row>
    <row r="37" spans="2:10" ht="15">
      <c r="B37" s="23"/>
      <c r="C37" s="24" t="s">
        <v>121</v>
      </c>
      <c r="D37" s="25"/>
      <c r="E37" s="80">
        <f>SUM(E38:E42)</f>
        <v>11157</v>
      </c>
      <c r="F37" s="25"/>
      <c r="I37" s="86"/>
      <c r="J37" s="86"/>
    </row>
    <row r="38" spans="2:10" ht="15">
      <c r="B38" s="23" t="s">
        <v>122</v>
      </c>
      <c r="C38" s="26" t="s">
        <v>123</v>
      </c>
      <c r="D38" s="25"/>
      <c r="E38" s="80"/>
      <c r="F38" s="25"/>
      <c r="I38" s="86"/>
      <c r="J38" s="86"/>
    </row>
    <row r="39" spans="2:6" ht="15">
      <c r="B39" s="23" t="s">
        <v>124</v>
      </c>
      <c r="C39" s="26" t="s">
        <v>125</v>
      </c>
      <c r="D39" s="25"/>
      <c r="E39" s="80">
        <v>10369</v>
      </c>
      <c r="F39" s="25"/>
    </row>
    <row r="40" spans="2:6" ht="15">
      <c r="B40" s="23">
        <v>415</v>
      </c>
      <c r="C40" s="26" t="s">
        <v>126</v>
      </c>
      <c r="D40" s="25"/>
      <c r="E40" s="80"/>
      <c r="F40" s="25"/>
    </row>
    <row r="41" spans="2:6" ht="15">
      <c r="B41" s="23">
        <v>416.417</v>
      </c>
      <c r="C41" s="26" t="s">
        <v>127</v>
      </c>
      <c r="D41" s="25"/>
      <c r="E41" s="80">
        <v>788</v>
      </c>
      <c r="F41" s="25"/>
    </row>
    <row r="42" spans="2:6" ht="15">
      <c r="B42" s="23">
        <v>418.419</v>
      </c>
      <c r="C42" s="26" t="s">
        <v>128</v>
      </c>
      <c r="D42" s="25"/>
      <c r="E42" s="80"/>
      <c r="F42" s="25"/>
    </row>
    <row r="43" spans="2:6" ht="15">
      <c r="B43" s="23"/>
      <c r="C43" s="24" t="s">
        <v>129</v>
      </c>
      <c r="D43" s="25"/>
      <c r="E43" s="80">
        <f>SUM(E44:E52)</f>
        <v>3375</v>
      </c>
      <c r="F43" s="25"/>
    </row>
    <row r="44" spans="2:6" ht="15">
      <c r="B44" s="23">
        <v>420</v>
      </c>
      <c r="C44" s="26" t="s">
        <v>130</v>
      </c>
      <c r="D44" s="25"/>
      <c r="E44" s="80"/>
      <c r="F44" s="25"/>
    </row>
    <row r="45" spans="2:6" ht="15">
      <c r="B45" s="23">
        <v>421</v>
      </c>
      <c r="C45" s="26" t="s">
        <v>131</v>
      </c>
      <c r="D45" s="25"/>
      <c r="E45" s="80"/>
      <c r="F45" s="25"/>
    </row>
    <row r="46" spans="2:6" ht="15">
      <c r="B46" s="23">
        <v>422</v>
      </c>
      <c r="C46" s="26" t="s">
        <v>132</v>
      </c>
      <c r="D46" s="25"/>
      <c r="E46" s="80"/>
      <c r="F46" s="25"/>
    </row>
    <row r="47" spans="2:11" ht="15">
      <c r="B47" s="23">
        <v>423</v>
      </c>
      <c r="C47" s="26" t="s">
        <v>133</v>
      </c>
      <c r="D47" s="25"/>
      <c r="E47" s="80">
        <v>1934</v>
      </c>
      <c r="F47" s="25"/>
      <c r="J47" s="87"/>
      <c r="K47" s="87"/>
    </row>
    <row r="48" spans="2:6" ht="15">
      <c r="B48" s="23">
        <v>424</v>
      </c>
      <c r="C48" s="26" t="s">
        <v>134</v>
      </c>
      <c r="D48" s="25"/>
      <c r="E48" s="80">
        <v>1441</v>
      </c>
      <c r="F48" s="25"/>
    </row>
    <row r="49" spans="2:6" ht="15">
      <c r="B49" s="23">
        <v>429</v>
      </c>
      <c r="C49" s="26" t="s">
        <v>135</v>
      </c>
      <c r="D49" s="25"/>
      <c r="E49" s="80"/>
      <c r="F49" s="25"/>
    </row>
    <row r="50" spans="2:6" ht="24.75">
      <c r="B50" s="23">
        <v>460</v>
      </c>
      <c r="C50" s="26" t="s">
        <v>136</v>
      </c>
      <c r="D50" s="25"/>
      <c r="E50" s="80"/>
      <c r="F50" s="25"/>
    </row>
    <row r="51" spans="2:6" ht="15">
      <c r="B51" s="23">
        <v>463</v>
      </c>
      <c r="C51" s="26" t="s">
        <v>137</v>
      </c>
      <c r="D51" s="25"/>
      <c r="E51" s="80"/>
      <c r="F51" s="25"/>
    </row>
    <row r="52" spans="2:6" ht="15">
      <c r="B52" s="23">
        <v>462.469</v>
      </c>
      <c r="C52" s="26" t="s">
        <v>138</v>
      </c>
      <c r="D52" s="25"/>
      <c r="E52" s="80"/>
      <c r="F52" s="25"/>
    </row>
    <row r="53" spans="2:6" ht="15">
      <c r="B53" s="23"/>
      <c r="C53" s="24" t="s">
        <v>139</v>
      </c>
      <c r="D53" s="25"/>
      <c r="E53" s="80">
        <f>E10-E25</f>
        <v>65799</v>
      </c>
      <c r="F53" s="25"/>
    </row>
    <row r="54" spans="2:6" ht="15">
      <c r="B54" s="23"/>
      <c r="C54" s="24" t="s">
        <v>140</v>
      </c>
      <c r="D54" s="25"/>
      <c r="E54" s="80">
        <f>E55+E56+E57+E58+E62+E67+E74</f>
        <v>319071</v>
      </c>
      <c r="F54" s="25"/>
    </row>
    <row r="55" spans="2:6" ht="15">
      <c r="B55" s="23"/>
      <c r="C55" s="24" t="s">
        <v>141</v>
      </c>
      <c r="D55" s="25"/>
      <c r="E55" s="80">
        <v>51733</v>
      </c>
      <c r="F55" s="25"/>
    </row>
    <row r="56" spans="2:6" ht="15">
      <c r="B56" s="23"/>
      <c r="C56" s="24" t="s">
        <v>142</v>
      </c>
      <c r="D56" s="25"/>
      <c r="E56" s="80"/>
      <c r="F56" s="25"/>
    </row>
    <row r="57" spans="2:6" ht="15">
      <c r="B57" s="23"/>
      <c r="C57" s="24" t="s">
        <v>143</v>
      </c>
      <c r="D57" s="25"/>
      <c r="E57" s="80">
        <v>11421</v>
      </c>
      <c r="F57" s="25"/>
    </row>
    <row r="58" spans="2:6" ht="15">
      <c r="B58" s="22"/>
      <c r="C58" s="24" t="s">
        <v>144</v>
      </c>
      <c r="D58" s="25"/>
      <c r="E58" s="80">
        <f>SUM(E59:E61)</f>
        <v>137276</v>
      </c>
      <c r="F58" s="25"/>
    </row>
    <row r="59" spans="2:6" ht="15">
      <c r="B59" s="23"/>
      <c r="C59" s="26" t="s">
        <v>145</v>
      </c>
      <c r="D59" s="25"/>
      <c r="E59" s="80">
        <v>74082</v>
      </c>
      <c r="F59" s="25"/>
    </row>
    <row r="60" spans="2:6" ht="15">
      <c r="B60" s="23"/>
      <c r="C60" s="26" t="s">
        <v>146</v>
      </c>
      <c r="D60" s="25"/>
      <c r="E60" s="80">
        <v>40852</v>
      </c>
      <c r="F60" s="25"/>
    </row>
    <row r="61" spans="2:6" ht="15">
      <c r="B61" s="23"/>
      <c r="C61" s="26" t="s">
        <v>147</v>
      </c>
      <c r="D61" s="25"/>
      <c r="E61" s="80">
        <v>22342</v>
      </c>
      <c r="F61" s="25"/>
    </row>
    <row r="62" spans="2:6" ht="15">
      <c r="B62" s="22"/>
      <c r="C62" s="24" t="s">
        <v>148</v>
      </c>
      <c r="D62" s="25"/>
      <c r="E62" s="80">
        <f>SUM(E63:E66)</f>
        <v>8373</v>
      </c>
      <c r="F62" s="25"/>
    </row>
    <row r="63" spans="2:6" ht="24.75">
      <c r="B63" s="23"/>
      <c r="C63" s="26" t="s">
        <v>149</v>
      </c>
      <c r="D63" s="25"/>
      <c r="E63" s="80">
        <v>1585</v>
      </c>
      <c r="F63" s="25"/>
    </row>
    <row r="64" spans="2:6" ht="15">
      <c r="B64" s="23"/>
      <c r="C64" s="26" t="s">
        <v>150</v>
      </c>
      <c r="D64" s="25"/>
      <c r="E64" s="80">
        <v>2609</v>
      </c>
      <c r="F64" s="25"/>
    </row>
    <row r="65" spans="2:6" ht="15">
      <c r="B65" s="23"/>
      <c r="C65" s="26" t="s">
        <v>151</v>
      </c>
      <c r="D65" s="25"/>
      <c r="E65" s="80">
        <v>4179</v>
      </c>
      <c r="F65" s="25"/>
    </row>
    <row r="66" spans="2:6" ht="15">
      <c r="B66" s="23"/>
      <c r="C66" s="26" t="s">
        <v>152</v>
      </c>
      <c r="D66" s="25"/>
      <c r="E66" s="80"/>
      <c r="F66" s="25"/>
    </row>
    <row r="67" spans="2:6" ht="15">
      <c r="B67" s="22"/>
      <c r="C67" s="24" t="s">
        <v>153</v>
      </c>
      <c r="D67" s="25"/>
      <c r="E67" s="80">
        <f>SUM(E68:E73)</f>
        <v>100120</v>
      </c>
      <c r="F67" s="25"/>
    </row>
    <row r="68" spans="2:6" ht="36.75">
      <c r="B68" s="23"/>
      <c r="C68" s="26" t="s">
        <v>154</v>
      </c>
      <c r="D68" s="25"/>
      <c r="E68" s="80">
        <v>3379</v>
      </c>
      <c r="F68" s="25"/>
    </row>
    <row r="69" spans="2:6" ht="15">
      <c r="B69" s="23"/>
      <c r="C69" s="26" t="s">
        <v>155</v>
      </c>
      <c r="D69" s="25"/>
      <c r="E69" s="80">
        <v>3159</v>
      </c>
      <c r="F69" s="25"/>
    </row>
    <row r="70" spans="2:6" ht="15">
      <c r="B70" s="23"/>
      <c r="C70" s="26" t="s">
        <v>156</v>
      </c>
      <c r="D70" s="25"/>
      <c r="E70" s="80">
        <v>762</v>
      </c>
      <c r="F70" s="25"/>
    </row>
    <row r="71" spans="2:6" ht="15">
      <c r="B71" s="23"/>
      <c r="C71" s="26" t="s">
        <v>157</v>
      </c>
      <c r="D71" s="25"/>
      <c r="E71" s="80">
        <v>537</v>
      </c>
      <c r="F71" s="25"/>
    </row>
    <row r="72" spans="2:6" ht="15">
      <c r="B72" s="23"/>
      <c r="C72" s="26" t="s">
        <v>158</v>
      </c>
      <c r="D72" s="25"/>
      <c r="E72" s="80">
        <v>49241</v>
      </c>
      <c r="F72" s="25"/>
    </row>
    <row r="73" spans="2:6" ht="15">
      <c r="B73" s="23"/>
      <c r="C73" s="26" t="s">
        <v>159</v>
      </c>
      <c r="D73" s="25"/>
      <c r="E73" s="80">
        <v>43042</v>
      </c>
      <c r="F73" s="25"/>
    </row>
    <row r="74" spans="2:6" ht="15">
      <c r="B74" s="23"/>
      <c r="C74" s="24" t="s">
        <v>160</v>
      </c>
      <c r="D74" s="25"/>
      <c r="E74" s="80">
        <v>10148</v>
      </c>
      <c r="F74" s="25"/>
    </row>
    <row r="75" spans="2:6" ht="15">
      <c r="B75" s="23">
        <v>706</v>
      </c>
      <c r="C75" s="24" t="s">
        <v>161</v>
      </c>
      <c r="D75" s="25"/>
      <c r="E75" s="80"/>
      <c r="F75" s="25"/>
    </row>
    <row r="76" spans="2:6" ht="15">
      <c r="B76" s="23"/>
      <c r="C76" s="24" t="s">
        <v>162</v>
      </c>
      <c r="D76" s="25"/>
      <c r="E76" s="80">
        <f>E53-E54</f>
        <v>-253272</v>
      </c>
      <c r="F76" s="25"/>
    </row>
    <row r="77" spans="2:6" ht="15">
      <c r="B77" s="23"/>
      <c r="C77" s="24" t="s">
        <v>163</v>
      </c>
      <c r="D77" s="25"/>
      <c r="E77" s="80">
        <f>E92+E109</f>
        <v>35261</v>
      </c>
      <c r="F77" s="25"/>
    </row>
    <row r="78" spans="2:6" ht="24.75">
      <c r="B78" s="23"/>
      <c r="C78" s="24" t="s">
        <v>164</v>
      </c>
      <c r="D78" s="25"/>
      <c r="E78" s="80">
        <f>SUM(E79:E84)</f>
        <v>1024</v>
      </c>
      <c r="F78" s="25"/>
    </row>
    <row r="79" spans="2:6" ht="15">
      <c r="B79" s="23">
        <v>770</v>
      </c>
      <c r="C79" s="26" t="s">
        <v>165</v>
      </c>
      <c r="D79" s="25"/>
      <c r="E79" s="80">
        <v>1024</v>
      </c>
      <c r="F79" s="25"/>
    </row>
    <row r="80" spans="2:11" ht="24.75">
      <c r="B80" s="23">
        <v>771</v>
      </c>
      <c r="C80" s="26" t="s">
        <v>166</v>
      </c>
      <c r="D80" s="25"/>
      <c r="E80" s="80"/>
      <c r="F80" s="25"/>
      <c r="K80" s="85"/>
    </row>
    <row r="81" spans="2:6" ht="15">
      <c r="B81" s="23">
        <v>772</v>
      </c>
      <c r="C81" s="26" t="s">
        <v>167</v>
      </c>
      <c r="D81" s="25"/>
      <c r="E81" s="80"/>
      <c r="F81" s="25"/>
    </row>
    <row r="82" spans="2:6" ht="15">
      <c r="B82" s="23">
        <v>774</v>
      </c>
      <c r="C82" s="26" t="s">
        <v>168</v>
      </c>
      <c r="D82" s="25"/>
      <c r="E82" s="80"/>
      <c r="F82" s="25"/>
    </row>
    <row r="83" spans="2:10" ht="15">
      <c r="B83" s="23">
        <v>775</v>
      </c>
      <c r="C83" s="26" t="s">
        <v>169</v>
      </c>
      <c r="D83" s="25"/>
      <c r="E83" s="80"/>
      <c r="F83" s="25"/>
      <c r="J83" s="85"/>
    </row>
    <row r="84" spans="2:6" ht="36.75">
      <c r="B84" s="27" t="s">
        <v>170</v>
      </c>
      <c r="C84" s="26" t="s">
        <v>171</v>
      </c>
      <c r="D84" s="25"/>
      <c r="E84" s="80"/>
      <c r="F84" s="25"/>
    </row>
    <row r="85" spans="2:6" ht="24.75">
      <c r="B85" s="23"/>
      <c r="C85" s="24" t="s">
        <v>172</v>
      </c>
      <c r="D85" s="25"/>
      <c r="E85" s="80">
        <f>SUM(E86:E91)</f>
        <v>0</v>
      </c>
      <c r="F85" s="25"/>
    </row>
    <row r="86" spans="2:6" ht="15">
      <c r="B86" s="23">
        <v>730</v>
      </c>
      <c r="C86" s="26" t="s">
        <v>173</v>
      </c>
      <c r="D86" s="25"/>
      <c r="E86" s="80"/>
      <c r="F86" s="25"/>
    </row>
    <row r="87" spans="2:6" ht="15">
      <c r="B87" s="23">
        <v>732</v>
      </c>
      <c r="C87" s="26" t="s">
        <v>174</v>
      </c>
      <c r="D87" s="25"/>
      <c r="E87" s="80"/>
      <c r="F87" s="25"/>
    </row>
    <row r="88" spans="2:6" ht="15">
      <c r="B88" s="23">
        <v>734</v>
      </c>
      <c r="C88" s="26" t="s">
        <v>175</v>
      </c>
      <c r="D88" s="25"/>
      <c r="E88" s="80"/>
      <c r="F88" s="25"/>
    </row>
    <row r="89" spans="2:6" ht="15">
      <c r="B89" s="23">
        <v>735</v>
      </c>
      <c r="C89" s="26" t="s">
        <v>176</v>
      </c>
      <c r="D89" s="25"/>
      <c r="E89" s="80"/>
      <c r="F89" s="25"/>
    </row>
    <row r="90" spans="2:6" ht="24.75">
      <c r="B90" s="27" t="s">
        <v>177</v>
      </c>
      <c r="C90" s="26" t="s">
        <v>178</v>
      </c>
      <c r="D90" s="25"/>
      <c r="E90" s="80"/>
      <c r="F90" s="25"/>
    </row>
    <row r="91" spans="2:6" ht="24.75">
      <c r="B91" s="27" t="s">
        <v>179</v>
      </c>
      <c r="C91" s="26" t="s">
        <v>180</v>
      </c>
      <c r="D91" s="25"/>
      <c r="E91" s="80"/>
      <c r="F91" s="25"/>
    </row>
    <row r="92" spans="2:6" ht="24.75">
      <c r="B92" s="23"/>
      <c r="C92" s="24" t="s">
        <v>181</v>
      </c>
      <c r="D92" s="25"/>
      <c r="E92" s="80">
        <f>E78-E85</f>
        <v>1024</v>
      </c>
      <c r="F92" s="25"/>
    </row>
    <row r="93" spans="2:6" ht="24.75">
      <c r="B93" s="23"/>
      <c r="C93" s="24" t="s">
        <v>182</v>
      </c>
      <c r="D93" s="25"/>
      <c r="E93" s="80">
        <f>SUM(E94:E100)</f>
        <v>34237</v>
      </c>
      <c r="F93" s="25"/>
    </row>
    <row r="94" spans="2:6" ht="15">
      <c r="B94" s="23">
        <v>770</v>
      </c>
      <c r="C94" s="26" t="s">
        <v>183</v>
      </c>
      <c r="D94" s="25"/>
      <c r="E94" s="80">
        <v>34066</v>
      </c>
      <c r="F94" s="25"/>
    </row>
    <row r="95" spans="2:6" ht="15">
      <c r="B95" s="23">
        <v>772</v>
      </c>
      <c r="C95" s="26" t="s">
        <v>184</v>
      </c>
      <c r="D95" s="25"/>
      <c r="E95" s="80"/>
      <c r="F95" s="25"/>
    </row>
    <row r="96" spans="2:6" ht="15">
      <c r="B96" s="28">
        <v>771774</v>
      </c>
      <c r="C96" s="26" t="s">
        <v>185</v>
      </c>
      <c r="D96" s="25"/>
      <c r="E96" s="80"/>
      <c r="F96" s="25"/>
    </row>
    <row r="97" spans="2:6" ht="15">
      <c r="B97" s="23">
        <v>773</v>
      </c>
      <c r="C97" s="26" t="s">
        <v>186</v>
      </c>
      <c r="D97" s="25"/>
      <c r="E97" s="80"/>
      <c r="F97" s="25"/>
    </row>
    <row r="98" spans="2:6" ht="15">
      <c r="B98" s="27" t="s">
        <v>187</v>
      </c>
      <c r="C98" s="26" t="s">
        <v>188</v>
      </c>
      <c r="D98" s="25"/>
      <c r="E98" s="80"/>
      <c r="F98" s="25"/>
    </row>
    <row r="99" spans="2:6" ht="15">
      <c r="B99" s="23" t="s">
        <v>189</v>
      </c>
      <c r="C99" s="26" t="s">
        <v>190</v>
      </c>
      <c r="D99" s="25"/>
      <c r="E99" s="80"/>
      <c r="F99" s="25"/>
    </row>
    <row r="100" spans="2:6" ht="24.75">
      <c r="B100" s="27" t="s">
        <v>191</v>
      </c>
      <c r="C100" s="26" t="s">
        <v>192</v>
      </c>
      <c r="D100" s="25"/>
      <c r="E100" s="80">
        <v>171</v>
      </c>
      <c r="F100" s="25"/>
    </row>
    <row r="101" spans="2:6" ht="24.75">
      <c r="B101" s="23"/>
      <c r="C101" s="24" t="s">
        <v>193</v>
      </c>
      <c r="D101" s="25"/>
      <c r="E101" s="80">
        <f>SUM(E102:E108)</f>
        <v>0</v>
      </c>
      <c r="F101" s="25"/>
    </row>
    <row r="102" spans="2:6" ht="15">
      <c r="B102" s="23">
        <v>730</v>
      </c>
      <c r="C102" s="26" t="s">
        <v>194</v>
      </c>
      <c r="D102" s="25"/>
      <c r="E102" s="80"/>
      <c r="F102" s="25"/>
    </row>
    <row r="103" spans="2:6" ht="15">
      <c r="B103" s="23">
        <v>732</v>
      </c>
      <c r="C103" s="26" t="s">
        <v>195</v>
      </c>
      <c r="D103" s="25"/>
      <c r="E103" s="80"/>
      <c r="F103" s="25"/>
    </row>
    <row r="104" spans="2:6" ht="15">
      <c r="B104" s="23">
        <v>734</v>
      </c>
      <c r="C104" s="26" t="s">
        <v>196</v>
      </c>
      <c r="D104" s="25"/>
      <c r="E104" s="80"/>
      <c r="F104" s="25"/>
    </row>
    <row r="105" spans="2:6" ht="24.75">
      <c r="B105" s="27" t="s">
        <v>197</v>
      </c>
      <c r="C105" s="26" t="s">
        <v>198</v>
      </c>
      <c r="D105" s="25"/>
      <c r="E105" s="80"/>
      <c r="F105" s="25"/>
    </row>
    <row r="106" spans="2:6" ht="24.75">
      <c r="B106" s="27" t="s">
        <v>199</v>
      </c>
      <c r="C106" s="26" t="s">
        <v>200</v>
      </c>
      <c r="D106" s="25"/>
      <c r="E106" s="80"/>
      <c r="F106" s="25"/>
    </row>
    <row r="107" spans="2:6" ht="15">
      <c r="B107" s="28">
        <v>745746747</v>
      </c>
      <c r="C107" s="26" t="s">
        <v>201</v>
      </c>
      <c r="D107" s="25"/>
      <c r="E107" s="80"/>
      <c r="F107" s="25"/>
    </row>
    <row r="108" spans="2:6" ht="15">
      <c r="B108" s="28">
        <v>748749</v>
      </c>
      <c r="C108" s="26" t="s">
        <v>202</v>
      </c>
      <c r="D108" s="25"/>
      <c r="E108" s="80"/>
      <c r="F108" s="25"/>
    </row>
    <row r="109" spans="2:6" ht="24.75">
      <c r="B109" s="23"/>
      <c r="C109" s="24" t="s">
        <v>203</v>
      </c>
      <c r="D109" s="25"/>
      <c r="E109" s="80">
        <f>E93-E101</f>
        <v>34237</v>
      </c>
      <c r="F109" s="25"/>
    </row>
    <row r="110" spans="2:6" ht="24.75">
      <c r="B110" s="23"/>
      <c r="C110" s="24" t="s">
        <v>204</v>
      </c>
      <c r="D110" s="25"/>
      <c r="E110" s="80">
        <f>E76+E77</f>
        <v>-218011</v>
      </c>
      <c r="F110" s="25"/>
    </row>
    <row r="111" spans="2:6" ht="15">
      <c r="B111" s="23"/>
      <c r="C111" s="24" t="s">
        <v>205</v>
      </c>
      <c r="D111" s="25"/>
      <c r="E111" s="80">
        <f>E112+E113</f>
        <v>0</v>
      </c>
      <c r="F111" s="25"/>
    </row>
    <row r="112" spans="2:6" ht="15">
      <c r="B112" s="23">
        <v>820</v>
      </c>
      <c r="C112" s="26" t="s">
        <v>206</v>
      </c>
      <c r="D112" s="25"/>
      <c r="E112" s="80"/>
      <c r="F112" s="25"/>
    </row>
    <row r="113" spans="2:6" ht="15">
      <c r="B113" s="23">
        <v>823</v>
      </c>
      <c r="C113" s="26" t="s">
        <v>207</v>
      </c>
      <c r="D113" s="25"/>
      <c r="E113" s="80"/>
      <c r="F113" s="25"/>
    </row>
    <row r="114" spans="2:6" ht="15">
      <c r="B114" s="23"/>
      <c r="C114" s="24" t="s">
        <v>208</v>
      </c>
      <c r="D114" s="25"/>
      <c r="E114" s="80">
        <f>E110-E111</f>
        <v>-218011</v>
      </c>
      <c r="F114" s="25"/>
    </row>
    <row r="115" spans="2:6" ht="15">
      <c r="B115" s="23"/>
      <c r="C115" s="24" t="s">
        <v>209</v>
      </c>
      <c r="D115" s="25"/>
      <c r="E115" s="80"/>
      <c r="F115" s="25"/>
    </row>
    <row r="116" spans="2:6" ht="24.75">
      <c r="B116" s="27" t="s">
        <v>210</v>
      </c>
      <c r="C116" s="26" t="s">
        <v>211</v>
      </c>
      <c r="D116" s="25"/>
      <c r="E116" s="80"/>
      <c r="F116" s="25"/>
    </row>
    <row r="117" spans="2:6" ht="15">
      <c r="B117" s="23"/>
      <c r="C117" s="24" t="s">
        <v>212</v>
      </c>
      <c r="D117" s="25"/>
      <c r="E117" s="80"/>
      <c r="F117" s="25"/>
    </row>
    <row r="118" spans="2:6" ht="15">
      <c r="B118" s="29"/>
      <c r="C118" s="30"/>
      <c r="D118" s="31"/>
      <c r="E118" s="31"/>
      <c r="F118" s="31"/>
    </row>
    <row r="119" spans="2:6" ht="15">
      <c r="B119" s="19" t="s">
        <v>358</v>
      </c>
      <c r="C119" s="67"/>
      <c r="D119" s="94"/>
      <c r="E119" s="94"/>
      <c r="F119" s="32"/>
    </row>
    <row r="120" spans="2:6" ht="15">
      <c r="B120" s="19" t="s">
        <v>213</v>
      </c>
      <c r="C120" s="19" t="s">
        <v>359</v>
      </c>
      <c r="D120" s="20"/>
      <c r="E120" s="20"/>
      <c r="F120" s="20"/>
    </row>
    <row r="121" spans="2:6" ht="15">
      <c r="B121" s="19"/>
      <c r="C121" s="19"/>
      <c r="D121" s="33"/>
      <c r="E121" s="20"/>
      <c r="F121" s="20"/>
    </row>
    <row r="122" spans="2:6" ht="15">
      <c r="B122" s="19" t="s">
        <v>354</v>
      </c>
      <c r="C122" s="19"/>
      <c r="D122" s="20"/>
      <c r="E122" s="20"/>
      <c r="F122" s="20"/>
    </row>
    <row r="123" spans="2:6" ht="15">
      <c r="B123" s="34" t="s">
        <v>363</v>
      </c>
      <c r="C123" s="34"/>
      <c r="D123" s="35"/>
      <c r="E123" s="20"/>
      <c r="F123" s="20"/>
    </row>
    <row r="124" spans="2:6" ht="15">
      <c r="B124" s="20"/>
      <c r="C124" s="20"/>
      <c r="D124" s="20"/>
      <c r="E124" s="20"/>
      <c r="F124" s="20"/>
    </row>
  </sheetData>
  <sheetProtection/>
  <mergeCells count="7">
    <mergeCell ref="D119:E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tabSelected="1" zoomScalePageLayoutView="0" workbookViewId="0" topLeftCell="A61">
      <selection activeCell="C54" sqref="C54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6" width="9.28125" style="0" bestFit="1" customWidth="1"/>
  </cols>
  <sheetData>
    <row r="1" spans="2:7" ht="15">
      <c r="B1" s="98" t="s">
        <v>348</v>
      </c>
      <c r="C1" s="98"/>
      <c r="D1" s="37"/>
      <c r="E1" s="37"/>
      <c r="F1" s="37"/>
      <c r="G1" s="20"/>
    </row>
    <row r="2" spans="2:7" ht="15">
      <c r="B2" s="98" t="s">
        <v>349</v>
      </c>
      <c r="C2" s="98"/>
      <c r="D2" s="37"/>
      <c r="E2" s="37"/>
      <c r="F2" s="37"/>
      <c r="G2" s="20"/>
    </row>
    <row r="3" spans="2:7" ht="15">
      <c r="B3" s="98" t="s">
        <v>350</v>
      </c>
      <c r="C3" s="98"/>
      <c r="D3" s="37"/>
      <c r="E3" s="37"/>
      <c r="F3" s="37"/>
      <c r="G3" s="20"/>
    </row>
    <row r="4" spans="2:7" ht="15">
      <c r="B4" s="98" t="s">
        <v>351</v>
      </c>
      <c r="C4" s="98"/>
      <c r="D4" s="37"/>
      <c r="E4" s="37"/>
      <c r="F4" s="37"/>
      <c r="G4" s="20"/>
    </row>
    <row r="5" spans="2:7" ht="15">
      <c r="B5" s="99" t="s">
        <v>214</v>
      </c>
      <c r="C5" s="99"/>
      <c r="D5" s="99"/>
      <c r="E5" s="99"/>
      <c r="F5" s="99"/>
      <c r="G5" s="20"/>
    </row>
    <row r="6" spans="2:7" ht="15">
      <c r="B6" s="97" t="s">
        <v>362</v>
      </c>
      <c r="C6" s="97"/>
      <c r="D6" s="97"/>
      <c r="E6" s="97"/>
      <c r="F6" s="97"/>
      <c r="G6" s="20"/>
    </row>
    <row r="7" spans="2:7" ht="15">
      <c r="B7" s="99" t="s">
        <v>215</v>
      </c>
      <c r="C7" s="99"/>
      <c r="D7" s="99"/>
      <c r="E7" s="99"/>
      <c r="F7" s="99"/>
      <c r="G7" s="20"/>
    </row>
    <row r="8" spans="2:7" ht="15">
      <c r="B8" s="101" t="s">
        <v>93</v>
      </c>
      <c r="C8" s="101" t="s">
        <v>34</v>
      </c>
      <c r="D8" s="101" t="s">
        <v>216</v>
      </c>
      <c r="E8" s="101" t="s">
        <v>217</v>
      </c>
      <c r="F8" s="101"/>
      <c r="G8" s="20"/>
    </row>
    <row r="9" spans="2:7" ht="24">
      <c r="B9" s="101"/>
      <c r="C9" s="101"/>
      <c r="D9" s="101"/>
      <c r="E9" s="38" t="s">
        <v>37</v>
      </c>
      <c r="F9" s="38" t="s">
        <v>38</v>
      </c>
      <c r="G9" s="20"/>
    </row>
    <row r="10" spans="2:7" ht="15">
      <c r="B10" s="49">
        <v>1</v>
      </c>
      <c r="C10" s="49">
        <v>2</v>
      </c>
      <c r="D10" s="49">
        <v>3</v>
      </c>
      <c r="E10" s="49">
        <v>4</v>
      </c>
      <c r="F10" s="49">
        <v>5</v>
      </c>
      <c r="G10" s="20"/>
    </row>
    <row r="11" spans="2:7" ht="15">
      <c r="B11" s="39" t="s">
        <v>218</v>
      </c>
      <c r="C11" s="40" t="s">
        <v>219</v>
      </c>
      <c r="D11" s="41"/>
      <c r="E11" s="76">
        <f>SUM(E12:E15)</f>
        <v>64951</v>
      </c>
      <c r="F11" s="41"/>
      <c r="G11" s="20"/>
    </row>
    <row r="12" spans="2:7" ht="15">
      <c r="B12" s="39" t="s">
        <v>220</v>
      </c>
      <c r="C12" s="40" t="s">
        <v>221</v>
      </c>
      <c r="D12" s="41"/>
      <c r="E12" s="76"/>
      <c r="F12" s="41"/>
      <c r="G12" s="20"/>
    </row>
    <row r="13" spans="2:7" ht="15">
      <c r="B13" s="39" t="s">
        <v>222</v>
      </c>
      <c r="C13" s="40" t="s">
        <v>223</v>
      </c>
      <c r="D13" s="41"/>
      <c r="E13" s="76">
        <v>102042</v>
      </c>
      <c r="F13" s="41"/>
      <c r="G13" s="20"/>
    </row>
    <row r="14" spans="2:7" ht="24.75">
      <c r="B14" s="39" t="s">
        <v>224</v>
      </c>
      <c r="C14" s="42" t="s">
        <v>225</v>
      </c>
      <c r="D14" s="41"/>
      <c r="E14" s="76"/>
      <c r="F14" s="41"/>
      <c r="G14" s="20"/>
    </row>
    <row r="15" spans="2:7" ht="15">
      <c r="B15" s="39" t="s">
        <v>226</v>
      </c>
      <c r="C15" s="40" t="s">
        <v>227</v>
      </c>
      <c r="D15" s="41"/>
      <c r="E15" s="76">
        <v>-37091</v>
      </c>
      <c r="F15" s="41"/>
      <c r="G15" s="20"/>
    </row>
    <row r="16" spans="2:7" ht="24.75">
      <c r="B16" s="39" t="s">
        <v>218</v>
      </c>
      <c r="C16" s="42" t="s">
        <v>228</v>
      </c>
      <c r="D16" s="41"/>
      <c r="E16" s="76">
        <f>SUM(E17:E21)</f>
        <v>16045</v>
      </c>
      <c r="F16" s="41"/>
      <c r="G16" s="20"/>
    </row>
    <row r="17" spans="2:7" ht="15">
      <c r="B17" s="39" t="s">
        <v>229</v>
      </c>
      <c r="C17" s="40" t="s">
        <v>230</v>
      </c>
      <c r="D17" s="41"/>
      <c r="E17" s="76"/>
      <c r="F17" s="41"/>
      <c r="G17" s="20"/>
    </row>
    <row r="18" spans="2:7" ht="15">
      <c r="B18" s="39" t="s">
        <v>231</v>
      </c>
      <c r="C18" s="40" t="s">
        <v>232</v>
      </c>
      <c r="D18" s="41"/>
      <c r="E18" s="76">
        <v>77407</v>
      </c>
      <c r="F18" s="41"/>
      <c r="G18" s="20"/>
    </row>
    <row r="19" spans="2:7" ht="24.75">
      <c r="B19" s="39" t="s">
        <v>233</v>
      </c>
      <c r="C19" s="42" t="s">
        <v>234</v>
      </c>
      <c r="D19" s="41"/>
      <c r="E19" s="76"/>
      <c r="F19" s="41"/>
      <c r="G19" s="20"/>
    </row>
    <row r="20" spans="2:7" ht="24.75">
      <c r="B20" s="39" t="s">
        <v>235</v>
      </c>
      <c r="C20" s="42" t="s">
        <v>236</v>
      </c>
      <c r="D20" s="41"/>
      <c r="E20" s="76"/>
      <c r="F20" s="41"/>
      <c r="G20" s="20"/>
    </row>
    <row r="21" spans="2:7" ht="24.75">
      <c r="B21" s="39" t="s">
        <v>237</v>
      </c>
      <c r="C21" s="42" t="s">
        <v>238</v>
      </c>
      <c r="D21" s="41"/>
      <c r="E21" s="76">
        <v>-61362</v>
      </c>
      <c r="F21" s="41"/>
      <c r="G21" s="20"/>
    </row>
    <row r="22" spans="2:7" ht="15">
      <c r="B22" s="39" t="s">
        <v>218</v>
      </c>
      <c r="C22" s="40" t="s">
        <v>239</v>
      </c>
      <c r="D22" s="41"/>
      <c r="E22" s="76">
        <f>E23+E35</f>
        <v>415350</v>
      </c>
      <c r="F22" s="41"/>
      <c r="G22" s="20"/>
    </row>
    <row r="23" spans="2:7" ht="15">
      <c r="B23" s="39" t="s">
        <v>218</v>
      </c>
      <c r="C23" s="40" t="s">
        <v>240</v>
      </c>
      <c r="D23" s="41"/>
      <c r="E23" s="76">
        <f>SUM(E24:E34)</f>
        <v>415350</v>
      </c>
      <c r="F23" s="41"/>
      <c r="G23" s="20"/>
    </row>
    <row r="24" spans="2:7" ht="15">
      <c r="B24" s="43" t="s">
        <v>241</v>
      </c>
      <c r="C24" s="40" t="s">
        <v>242</v>
      </c>
      <c r="D24" s="41"/>
      <c r="E24" s="76"/>
      <c r="F24" s="41"/>
      <c r="G24" s="20"/>
    </row>
    <row r="25" spans="2:7" ht="15">
      <c r="B25" s="43" t="s">
        <v>243</v>
      </c>
      <c r="C25" s="40" t="s">
        <v>244</v>
      </c>
      <c r="D25" s="41"/>
      <c r="E25" s="76"/>
      <c r="F25" s="41"/>
      <c r="G25" s="20"/>
    </row>
    <row r="26" spans="2:7" ht="15">
      <c r="B26" s="43" t="s">
        <v>245</v>
      </c>
      <c r="C26" s="40" t="s">
        <v>246</v>
      </c>
      <c r="D26" s="41"/>
      <c r="E26" s="76"/>
      <c r="F26" s="41"/>
      <c r="G26" s="20"/>
    </row>
    <row r="27" spans="2:7" ht="15">
      <c r="B27" s="43" t="s">
        <v>247</v>
      </c>
      <c r="C27" s="40" t="s">
        <v>248</v>
      </c>
      <c r="D27" s="41"/>
      <c r="E27" s="76"/>
      <c r="F27" s="41"/>
      <c r="G27" s="20"/>
    </row>
    <row r="28" spans="2:7" ht="15">
      <c r="B28" s="43" t="s">
        <v>249</v>
      </c>
      <c r="C28" s="40" t="s">
        <v>250</v>
      </c>
      <c r="D28" s="41"/>
      <c r="E28" s="76">
        <v>415350</v>
      </c>
      <c r="F28" s="41"/>
      <c r="G28" s="20"/>
    </row>
    <row r="29" spans="2:7" ht="24.75">
      <c r="B29" s="43" t="s">
        <v>251</v>
      </c>
      <c r="C29" s="42" t="s">
        <v>252</v>
      </c>
      <c r="D29" s="41"/>
      <c r="E29" s="76"/>
      <c r="F29" s="41"/>
      <c r="G29" s="20"/>
    </row>
    <row r="30" spans="2:7" ht="15">
      <c r="B30" s="39" t="s">
        <v>253</v>
      </c>
      <c r="C30" s="40" t="s">
        <v>254</v>
      </c>
      <c r="D30" s="41"/>
      <c r="E30" s="76"/>
      <c r="F30" s="41"/>
      <c r="G30" s="20"/>
    </row>
    <row r="31" spans="2:7" ht="15">
      <c r="B31" s="39" t="s">
        <v>255</v>
      </c>
      <c r="C31" s="40" t="s">
        <v>256</v>
      </c>
      <c r="D31" s="41"/>
      <c r="E31" s="76"/>
      <c r="F31" s="41"/>
      <c r="G31" s="20"/>
    </row>
    <row r="32" spans="2:7" ht="15">
      <c r="B32" s="43" t="s">
        <v>257</v>
      </c>
      <c r="C32" s="40" t="s">
        <v>258</v>
      </c>
      <c r="D32" s="41"/>
      <c r="E32" s="76"/>
      <c r="F32" s="41"/>
      <c r="G32" s="20"/>
    </row>
    <row r="33" spans="2:7" ht="15">
      <c r="B33" s="43" t="s">
        <v>259</v>
      </c>
      <c r="C33" s="40" t="s">
        <v>260</v>
      </c>
      <c r="D33" s="41"/>
      <c r="E33" s="76"/>
      <c r="F33" s="41"/>
      <c r="G33" s="20"/>
    </row>
    <row r="34" spans="2:7" ht="15">
      <c r="B34" s="43" t="s">
        <v>261</v>
      </c>
      <c r="C34" s="40" t="s">
        <v>262</v>
      </c>
      <c r="D34" s="41"/>
      <c r="E34" s="76"/>
      <c r="F34" s="41"/>
      <c r="G34" s="20"/>
    </row>
    <row r="35" spans="2:7" ht="24.75">
      <c r="B35" s="39" t="s">
        <v>218</v>
      </c>
      <c r="C35" s="42" t="s">
        <v>263</v>
      </c>
      <c r="D35" s="41"/>
      <c r="E35" s="76">
        <f>SUM(E36:E38)</f>
        <v>0</v>
      </c>
      <c r="F35" s="41"/>
      <c r="G35" s="20"/>
    </row>
    <row r="36" spans="2:7" ht="24.75">
      <c r="B36" s="43" t="s">
        <v>264</v>
      </c>
      <c r="C36" s="42" t="s">
        <v>265</v>
      </c>
      <c r="D36" s="41"/>
      <c r="E36" s="76"/>
      <c r="F36" s="41"/>
      <c r="G36" s="20"/>
    </row>
    <row r="37" spans="2:7" ht="24.75">
      <c r="B37" s="39" t="s">
        <v>266</v>
      </c>
      <c r="C37" s="42" t="s">
        <v>267</v>
      </c>
      <c r="D37" s="41"/>
      <c r="E37" s="76"/>
      <c r="F37" s="41"/>
      <c r="G37" s="20"/>
    </row>
    <row r="38" spans="2:7" ht="24.75">
      <c r="B38" s="39" t="s">
        <v>268</v>
      </c>
      <c r="C38" s="42" t="s">
        <v>269</v>
      </c>
      <c r="D38" s="41"/>
      <c r="E38" s="76"/>
      <c r="F38" s="41"/>
      <c r="G38" s="20"/>
    </row>
    <row r="39" spans="2:7" ht="15">
      <c r="B39" s="39" t="s">
        <v>218</v>
      </c>
      <c r="C39" s="40" t="s">
        <v>270</v>
      </c>
      <c r="D39" s="41"/>
      <c r="E39" s="76">
        <f>SUM(E40:E42)</f>
        <v>137000</v>
      </c>
      <c r="F39" s="41"/>
      <c r="G39" s="20"/>
    </row>
    <row r="40" spans="2:7" ht="15">
      <c r="B40" s="39" t="s">
        <v>271</v>
      </c>
      <c r="C40" s="40" t="s">
        <v>272</v>
      </c>
      <c r="D40" s="41"/>
      <c r="E40" s="76"/>
      <c r="F40" s="41"/>
      <c r="G40" s="20"/>
    </row>
    <row r="41" spans="2:7" ht="15">
      <c r="B41" s="39" t="s">
        <v>273</v>
      </c>
      <c r="C41" s="40" t="s">
        <v>274</v>
      </c>
      <c r="D41" s="41"/>
      <c r="E41" s="76">
        <v>137000</v>
      </c>
      <c r="F41" s="41"/>
      <c r="G41" s="20"/>
    </row>
    <row r="42" spans="2:7" ht="15">
      <c r="B42" s="39">
        <v>186</v>
      </c>
      <c r="C42" s="40" t="s">
        <v>275</v>
      </c>
      <c r="D42" s="41"/>
      <c r="E42" s="76"/>
      <c r="F42" s="41"/>
      <c r="G42" s="20"/>
    </row>
    <row r="43" spans="2:7" ht="15">
      <c r="B43" s="39" t="s">
        <v>218</v>
      </c>
      <c r="C43" s="40" t="s">
        <v>276</v>
      </c>
      <c r="D43" s="41"/>
      <c r="E43" s="76">
        <f>E44+E45+E52</f>
        <v>63041</v>
      </c>
      <c r="F43" s="41"/>
      <c r="G43" s="20"/>
    </row>
    <row r="44" spans="2:7" ht="15">
      <c r="B44" s="39">
        <v>11</v>
      </c>
      <c r="C44" s="40" t="s">
        <v>277</v>
      </c>
      <c r="D44" s="41"/>
      <c r="E44" s="76">
        <v>16376</v>
      </c>
      <c r="F44" s="41"/>
      <c r="G44" s="20"/>
    </row>
    <row r="45" spans="2:7" ht="15">
      <c r="B45" s="39" t="s">
        <v>218</v>
      </c>
      <c r="C45" s="40" t="s">
        <v>278</v>
      </c>
      <c r="D45" s="41"/>
      <c r="E45" s="76">
        <f>SUM(E46:E51)</f>
        <v>46665</v>
      </c>
      <c r="F45" s="41"/>
      <c r="G45" s="20"/>
    </row>
    <row r="46" spans="2:7" ht="15">
      <c r="B46" s="39">
        <v>12</v>
      </c>
      <c r="C46" s="40" t="s">
        <v>279</v>
      </c>
      <c r="D46" s="41"/>
      <c r="E46" s="76">
        <v>43829</v>
      </c>
      <c r="F46" s="41"/>
      <c r="G46" s="20"/>
    </row>
    <row r="47" spans="2:7" ht="15">
      <c r="B47" s="39">
        <v>13</v>
      </c>
      <c r="C47" s="40" t="s">
        <v>280</v>
      </c>
      <c r="D47" s="41"/>
      <c r="E47" s="76"/>
      <c r="F47" s="41"/>
      <c r="G47" s="20"/>
    </row>
    <row r="48" spans="2:7" ht="15">
      <c r="B48" s="39">
        <v>14</v>
      </c>
      <c r="C48" s="40" t="s">
        <v>281</v>
      </c>
      <c r="D48" s="41"/>
      <c r="E48" s="76"/>
      <c r="F48" s="41"/>
      <c r="G48" s="20"/>
    </row>
    <row r="49" spans="2:7" ht="15">
      <c r="B49" s="39">
        <v>15</v>
      </c>
      <c r="C49" s="40" t="s">
        <v>282</v>
      </c>
      <c r="D49" s="41"/>
      <c r="E49" s="76"/>
      <c r="F49" s="41"/>
      <c r="G49" s="20"/>
    </row>
    <row r="50" spans="2:7" ht="15">
      <c r="B50" s="39">
        <v>16</v>
      </c>
      <c r="C50" s="40" t="s">
        <v>283</v>
      </c>
      <c r="D50" s="41"/>
      <c r="E50" s="76">
        <v>2362</v>
      </c>
      <c r="F50" s="41"/>
      <c r="G50" s="20"/>
    </row>
    <row r="51" spans="2:7" ht="15">
      <c r="B51" s="39">
        <v>17</v>
      </c>
      <c r="C51" s="40" t="s">
        <v>284</v>
      </c>
      <c r="D51" s="41"/>
      <c r="E51" s="76">
        <v>474</v>
      </c>
      <c r="F51" s="41"/>
      <c r="G51" s="20"/>
    </row>
    <row r="52" spans="2:7" ht="15">
      <c r="B52" s="43" t="s">
        <v>285</v>
      </c>
      <c r="C52" s="40" t="s">
        <v>286</v>
      </c>
      <c r="D52" s="41"/>
      <c r="E52" s="76"/>
      <c r="F52" s="41"/>
      <c r="G52" s="20"/>
    </row>
    <row r="53" spans="2:7" ht="48.75">
      <c r="B53" s="43" t="s">
        <v>287</v>
      </c>
      <c r="C53" s="40" t="s">
        <v>288</v>
      </c>
      <c r="D53" s="41"/>
      <c r="E53" s="76">
        <v>10954</v>
      </c>
      <c r="F53" s="41"/>
      <c r="G53" s="20"/>
    </row>
    <row r="54" spans="2:7" ht="15">
      <c r="B54" s="39" t="s">
        <v>218</v>
      </c>
      <c r="C54" s="40" t="s">
        <v>289</v>
      </c>
      <c r="D54" s="41"/>
      <c r="E54" s="76">
        <f>SUM(E55:E57)</f>
        <v>3315</v>
      </c>
      <c r="F54" s="41"/>
      <c r="G54" s="20"/>
    </row>
    <row r="55" spans="2:7" ht="15">
      <c r="B55" s="39">
        <v>192</v>
      </c>
      <c r="C55" s="40" t="s">
        <v>290</v>
      </c>
      <c r="D55" s="41"/>
      <c r="E55" s="76"/>
      <c r="F55" s="41"/>
      <c r="G55" s="20"/>
    </row>
    <row r="56" spans="2:7" ht="24.75">
      <c r="B56" s="55" t="s">
        <v>291</v>
      </c>
      <c r="C56" s="56" t="s">
        <v>292</v>
      </c>
      <c r="D56" s="57"/>
      <c r="E56" s="77">
        <v>3315</v>
      </c>
      <c r="F56" s="58"/>
      <c r="G56" s="20"/>
    </row>
    <row r="57" spans="2:7" ht="15">
      <c r="B57" s="59"/>
      <c r="C57" s="60" t="s">
        <v>293</v>
      </c>
      <c r="D57" s="61"/>
      <c r="E57" s="78"/>
      <c r="F57" s="66"/>
      <c r="G57" s="20"/>
    </row>
    <row r="58" spans="2:7" ht="15">
      <c r="B58" s="62"/>
      <c r="C58" s="63" t="s">
        <v>294</v>
      </c>
      <c r="D58" s="64"/>
      <c r="E58" s="79">
        <f>E11+E16+E22+E39+E43+E53+E54</f>
        <v>710656</v>
      </c>
      <c r="F58" s="65"/>
      <c r="G58" s="20"/>
    </row>
    <row r="59" spans="2:7" ht="15">
      <c r="B59" s="51"/>
      <c r="C59" s="52"/>
      <c r="D59" s="53"/>
      <c r="E59" s="54"/>
      <c r="F59" s="53"/>
      <c r="G59" s="20"/>
    </row>
    <row r="60" spans="2:7" ht="15">
      <c r="B60" s="51"/>
      <c r="C60" s="52"/>
      <c r="D60" s="53"/>
      <c r="E60" s="54"/>
      <c r="F60" s="53"/>
      <c r="G60" s="20"/>
    </row>
    <row r="61" spans="2:7" ht="15">
      <c r="B61" s="51"/>
      <c r="C61" s="52"/>
      <c r="D61" s="53"/>
      <c r="E61" s="54"/>
      <c r="F61" s="53"/>
      <c r="G61" s="20"/>
    </row>
    <row r="62" spans="2:7" ht="15">
      <c r="B62" s="102" t="s">
        <v>295</v>
      </c>
      <c r="C62" s="102"/>
      <c r="D62" s="102"/>
      <c r="E62" s="102"/>
      <c r="F62" s="102"/>
      <c r="G62" s="20"/>
    </row>
    <row r="63" spans="2:7" ht="15">
      <c r="B63" s="100" t="s">
        <v>93</v>
      </c>
      <c r="C63" s="100" t="s">
        <v>34</v>
      </c>
      <c r="D63" s="100" t="s">
        <v>216</v>
      </c>
      <c r="E63" s="100" t="s">
        <v>217</v>
      </c>
      <c r="F63" s="100"/>
      <c r="G63" s="20"/>
    </row>
    <row r="64" spans="2:7" ht="24">
      <c r="B64" s="101"/>
      <c r="C64" s="101"/>
      <c r="D64" s="101"/>
      <c r="E64" s="44" t="s">
        <v>37</v>
      </c>
      <c r="F64" s="44" t="s">
        <v>38</v>
      </c>
      <c r="G64" s="20"/>
    </row>
    <row r="65" spans="2:7" ht="15">
      <c r="B65" s="49">
        <v>1</v>
      </c>
      <c r="C65" s="49">
        <v>2</v>
      </c>
      <c r="D65" s="49">
        <v>3</v>
      </c>
      <c r="E65" s="49">
        <v>4</v>
      </c>
      <c r="F65" s="49">
        <v>5</v>
      </c>
      <c r="G65" s="20"/>
    </row>
    <row r="66" spans="2:7" ht="15">
      <c r="B66" s="49" t="s">
        <v>218</v>
      </c>
      <c r="C66" s="40" t="s">
        <v>296</v>
      </c>
      <c r="D66" s="41"/>
      <c r="E66" s="76">
        <f>E67+E68</f>
        <v>2350150</v>
      </c>
      <c r="F66" s="41"/>
      <c r="G66" s="20"/>
    </row>
    <row r="67" spans="2:7" ht="15">
      <c r="B67" s="49">
        <v>900</v>
      </c>
      <c r="C67" s="40" t="s">
        <v>297</v>
      </c>
      <c r="D67" s="41"/>
      <c r="E67" s="76">
        <v>2350150</v>
      </c>
      <c r="F67" s="41"/>
      <c r="G67" s="20"/>
    </row>
    <row r="68" spans="2:7" ht="15">
      <c r="B68" s="49">
        <v>901</v>
      </c>
      <c r="C68" s="40" t="s">
        <v>298</v>
      </c>
      <c r="D68" s="41"/>
      <c r="E68" s="76"/>
      <c r="F68" s="41"/>
      <c r="G68" s="20"/>
    </row>
    <row r="69" spans="2:7" ht="15">
      <c r="B69" s="49" t="s">
        <v>218</v>
      </c>
      <c r="C69" s="40" t="s">
        <v>299</v>
      </c>
      <c r="D69" s="41"/>
      <c r="E69" s="76">
        <f>E70+E71+E76+E77+E78</f>
        <v>-1716239</v>
      </c>
      <c r="F69" s="41"/>
      <c r="G69" s="20"/>
    </row>
    <row r="70" spans="2:7" ht="15">
      <c r="B70" s="49">
        <v>910</v>
      </c>
      <c r="C70" s="40" t="s">
        <v>300</v>
      </c>
      <c r="D70" s="41"/>
      <c r="E70" s="76"/>
      <c r="F70" s="41"/>
      <c r="G70" s="20"/>
    </row>
    <row r="71" spans="2:7" ht="15">
      <c r="B71" s="49">
        <v>911</v>
      </c>
      <c r="C71" s="40" t="s">
        <v>301</v>
      </c>
      <c r="D71" s="41"/>
      <c r="E71" s="76"/>
      <c r="F71" s="41"/>
      <c r="G71" s="20"/>
    </row>
    <row r="72" spans="2:7" ht="15">
      <c r="B72" s="49" t="s">
        <v>218</v>
      </c>
      <c r="C72" s="40" t="s">
        <v>302</v>
      </c>
      <c r="D72" s="41"/>
      <c r="E72" s="76"/>
      <c r="F72" s="41"/>
      <c r="G72" s="20"/>
    </row>
    <row r="73" spans="2:7" ht="15">
      <c r="B73" s="49" t="s">
        <v>218</v>
      </c>
      <c r="C73" s="40" t="s">
        <v>303</v>
      </c>
      <c r="D73" s="41"/>
      <c r="E73" s="76"/>
      <c r="F73" s="41"/>
      <c r="G73" s="20"/>
    </row>
    <row r="74" spans="2:7" ht="15">
      <c r="B74" s="49" t="s">
        <v>218</v>
      </c>
      <c r="C74" s="40" t="s">
        <v>304</v>
      </c>
      <c r="D74" s="41"/>
      <c r="E74" s="76"/>
      <c r="F74" s="41"/>
      <c r="G74" s="20"/>
    </row>
    <row r="75" spans="2:7" ht="15">
      <c r="B75" s="49" t="s">
        <v>218</v>
      </c>
      <c r="C75" s="40" t="s">
        <v>305</v>
      </c>
      <c r="D75" s="41"/>
      <c r="E75" s="76"/>
      <c r="F75" s="41"/>
      <c r="G75" s="20"/>
    </row>
    <row r="76" spans="2:7" ht="15">
      <c r="B76" s="49">
        <v>919</v>
      </c>
      <c r="C76" s="40" t="s">
        <v>306</v>
      </c>
      <c r="D76" s="41"/>
      <c r="E76" s="76"/>
      <c r="F76" s="41"/>
      <c r="G76" s="20"/>
    </row>
    <row r="77" spans="2:7" ht="15">
      <c r="B77" s="49" t="s">
        <v>307</v>
      </c>
      <c r="C77" s="40" t="s">
        <v>308</v>
      </c>
      <c r="D77" s="41"/>
      <c r="E77" s="76"/>
      <c r="F77" s="41"/>
      <c r="G77" s="20"/>
    </row>
    <row r="78" spans="2:7" ht="15">
      <c r="B78" s="49" t="s">
        <v>218</v>
      </c>
      <c r="C78" s="40" t="s">
        <v>309</v>
      </c>
      <c r="D78" s="41"/>
      <c r="E78" s="76">
        <f>E79+E80</f>
        <v>-1716239</v>
      </c>
      <c r="F78" s="41"/>
      <c r="G78" s="20"/>
    </row>
    <row r="79" spans="2:7" ht="15">
      <c r="B79" s="49" t="s">
        <v>310</v>
      </c>
      <c r="C79" s="40" t="s">
        <v>311</v>
      </c>
      <c r="D79" s="41"/>
      <c r="E79" s="76">
        <v>-1498228</v>
      </c>
      <c r="F79" s="41"/>
      <c r="G79" s="20"/>
    </row>
    <row r="80" spans="2:7" ht="15">
      <c r="B80" s="49" t="s">
        <v>312</v>
      </c>
      <c r="C80" s="40" t="s">
        <v>313</v>
      </c>
      <c r="D80" s="41"/>
      <c r="E80" s="76">
        <v>-218011</v>
      </c>
      <c r="F80" s="41"/>
      <c r="G80" s="20"/>
    </row>
    <row r="81" spans="2:7" ht="15">
      <c r="B81" s="49" t="s">
        <v>218</v>
      </c>
      <c r="C81" s="40" t="s">
        <v>314</v>
      </c>
      <c r="D81" s="41"/>
      <c r="E81" s="76">
        <f>E82+E89+E94</f>
        <v>59842</v>
      </c>
      <c r="F81" s="41"/>
      <c r="G81" s="20"/>
    </row>
    <row r="82" spans="2:7" ht="15">
      <c r="B82" s="49" t="s">
        <v>218</v>
      </c>
      <c r="C82" s="40" t="s">
        <v>315</v>
      </c>
      <c r="D82" s="41"/>
      <c r="E82" s="76">
        <f>SUM(E83:E88)</f>
        <v>22323</v>
      </c>
      <c r="F82" s="41"/>
      <c r="G82" s="20"/>
    </row>
    <row r="83" spans="2:7" ht="15">
      <c r="B83" s="49">
        <v>980</v>
      </c>
      <c r="C83" s="40" t="s">
        <v>316</v>
      </c>
      <c r="D83" s="41"/>
      <c r="E83" s="76">
        <v>16576</v>
      </c>
      <c r="F83" s="41"/>
      <c r="G83" s="20"/>
    </row>
    <row r="84" spans="2:7" ht="15">
      <c r="B84" s="49">
        <v>982</v>
      </c>
      <c r="C84" s="40" t="s">
        <v>317</v>
      </c>
      <c r="D84" s="41"/>
      <c r="E84" s="76">
        <v>80</v>
      </c>
      <c r="F84" s="41"/>
      <c r="G84" s="20"/>
    </row>
    <row r="85" spans="2:7" ht="15">
      <c r="B85" s="49">
        <v>983</v>
      </c>
      <c r="C85" s="40" t="s">
        <v>318</v>
      </c>
      <c r="D85" s="41"/>
      <c r="E85" s="76">
        <v>5667</v>
      </c>
      <c r="F85" s="41"/>
      <c r="G85" s="20"/>
    </row>
    <row r="86" spans="2:7" ht="15">
      <c r="B86" s="49">
        <v>984</v>
      </c>
      <c r="C86" s="40" t="s">
        <v>319</v>
      </c>
      <c r="D86" s="41"/>
      <c r="E86" s="76"/>
      <c r="F86" s="41"/>
      <c r="G86" s="20"/>
    </row>
    <row r="87" spans="2:7" ht="15">
      <c r="B87" s="49">
        <v>985</v>
      </c>
      <c r="C87" s="40" t="s">
        <v>320</v>
      </c>
      <c r="D87" s="41"/>
      <c r="E87" s="76"/>
      <c r="F87" s="41"/>
      <c r="G87" s="20"/>
    </row>
    <row r="88" spans="2:7" ht="15">
      <c r="B88" s="45" t="s">
        <v>321</v>
      </c>
      <c r="C88" s="40" t="s">
        <v>322</v>
      </c>
      <c r="D88" s="41"/>
      <c r="E88" s="76"/>
      <c r="F88" s="41"/>
      <c r="G88" s="20"/>
    </row>
    <row r="89" spans="2:7" ht="15">
      <c r="B89" s="49" t="s">
        <v>218</v>
      </c>
      <c r="C89" s="40" t="s">
        <v>323</v>
      </c>
      <c r="D89" s="41"/>
      <c r="E89" s="76">
        <f>SUM(E90:E93)</f>
        <v>37519</v>
      </c>
      <c r="F89" s="41"/>
      <c r="G89" s="20"/>
    </row>
    <row r="90" spans="2:7" ht="15">
      <c r="B90" s="49">
        <v>970</v>
      </c>
      <c r="C90" s="40" t="s">
        <v>324</v>
      </c>
      <c r="D90" s="41"/>
      <c r="E90" s="76">
        <v>37519</v>
      </c>
      <c r="F90" s="41"/>
      <c r="G90" s="20"/>
    </row>
    <row r="91" spans="2:7" ht="24.75">
      <c r="B91" s="49">
        <v>971</v>
      </c>
      <c r="C91" s="42" t="s">
        <v>325</v>
      </c>
      <c r="D91" s="41"/>
      <c r="E91" s="76"/>
      <c r="F91" s="41"/>
      <c r="G91" s="20"/>
    </row>
    <row r="92" spans="2:7" ht="24.75">
      <c r="B92" s="49">
        <v>972.973</v>
      </c>
      <c r="C92" s="42" t="s">
        <v>326</v>
      </c>
      <c r="D92" s="41"/>
      <c r="E92" s="76"/>
      <c r="F92" s="41"/>
      <c r="G92" s="20"/>
    </row>
    <row r="93" spans="2:7" ht="15">
      <c r="B93" s="49">
        <v>974</v>
      </c>
      <c r="C93" s="40" t="s">
        <v>327</v>
      </c>
      <c r="D93" s="41"/>
      <c r="E93" s="76"/>
      <c r="F93" s="41"/>
      <c r="G93" s="20"/>
    </row>
    <row r="94" spans="2:7" ht="15">
      <c r="B94" s="49" t="s">
        <v>218</v>
      </c>
      <c r="C94" s="40" t="s">
        <v>328</v>
      </c>
      <c r="D94" s="41"/>
      <c r="E94" s="76">
        <f>SUM(E95:E96)</f>
        <v>0</v>
      </c>
      <c r="F94" s="41"/>
      <c r="G94" s="20"/>
    </row>
    <row r="95" spans="2:7" ht="15">
      <c r="B95" s="49">
        <v>960</v>
      </c>
      <c r="C95" s="40" t="s">
        <v>329</v>
      </c>
      <c r="D95" s="41"/>
      <c r="E95" s="76"/>
      <c r="F95" s="41"/>
      <c r="G95" s="20"/>
    </row>
    <row r="96" spans="2:7" ht="15">
      <c r="B96" s="46">
        <v>961962963967</v>
      </c>
      <c r="C96" s="40" t="s">
        <v>330</v>
      </c>
      <c r="D96" s="41"/>
      <c r="E96" s="76"/>
      <c r="F96" s="41"/>
      <c r="G96" s="20"/>
    </row>
    <row r="97" spans="2:7" ht="15">
      <c r="B97" s="49" t="s">
        <v>218</v>
      </c>
      <c r="C97" s="40" t="s">
        <v>331</v>
      </c>
      <c r="D97" s="41"/>
      <c r="E97" s="76">
        <f>SUM(E98:E104)</f>
        <v>15033</v>
      </c>
      <c r="F97" s="41"/>
      <c r="G97" s="20"/>
    </row>
    <row r="98" spans="2:7" ht="15">
      <c r="B98" s="49">
        <v>22</v>
      </c>
      <c r="C98" s="40" t="s">
        <v>332</v>
      </c>
      <c r="D98" s="41"/>
      <c r="E98" s="76"/>
      <c r="F98" s="41"/>
      <c r="G98" s="20"/>
    </row>
    <row r="99" spans="2:7" ht="15">
      <c r="B99" s="49">
        <v>23</v>
      </c>
      <c r="C99" s="40" t="s">
        <v>333</v>
      </c>
      <c r="D99" s="41"/>
      <c r="E99" s="76">
        <v>4925</v>
      </c>
      <c r="F99" s="41"/>
      <c r="G99" s="20"/>
    </row>
    <row r="100" spans="2:7" ht="15">
      <c r="B100" s="49">
        <v>24</v>
      </c>
      <c r="C100" s="40" t="s">
        <v>334</v>
      </c>
      <c r="D100" s="41"/>
      <c r="E100" s="76"/>
      <c r="F100" s="41"/>
      <c r="G100" s="20"/>
    </row>
    <row r="101" spans="2:7" ht="15">
      <c r="B101" s="49">
        <v>25</v>
      </c>
      <c r="C101" s="40" t="s">
        <v>335</v>
      </c>
      <c r="D101" s="41"/>
      <c r="E101" s="76"/>
      <c r="F101" s="41"/>
      <c r="G101" s="20"/>
    </row>
    <row r="102" spans="2:7" ht="15">
      <c r="B102" s="49">
        <v>26</v>
      </c>
      <c r="C102" s="40" t="s">
        <v>336</v>
      </c>
      <c r="D102" s="41"/>
      <c r="E102" s="76"/>
      <c r="F102" s="41"/>
      <c r="G102" s="20"/>
    </row>
    <row r="103" spans="2:7" ht="15">
      <c r="B103" s="49">
        <v>21</v>
      </c>
      <c r="C103" s="40" t="s">
        <v>337</v>
      </c>
      <c r="D103" s="41"/>
      <c r="E103" s="76"/>
      <c r="F103" s="41"/>
      <c r="G103" s="20"/>
    </row>
    <row r="104" spans="2:7" ht="15">
      <c r="B104" s="49" t="s">
        <v>338</v>
      </c>
      <c r="C104" s="40" t="s">
        <v>339</v>
      </c>
      <c r="D104" s="41"/>
      <c r="E104" s="76">
        <v>10108</v>
      </c>
      <c r="F104" s="41"/>
      <c r="G104" s="20"/>
    </row>
    <row r="105" spans="2:7" ht="15">
      <c r="B105" s="49" t="s">
        <v>218</v>
      </c>
      <c r="C105" s="40" t="s">
        <v>340</v>
      </c>
      <c r="D105" s="41"/>
      <c r="E105" s="76">
        <f>SUM(E106:E109)</f>
        <v>1870</v>
      </c>
      <c r="F105" s="41"/>
      <c r="G105" s="20"/>
    </row>
    <row r="106" spans="2:7" ht="15">
      <c r="B106" s="49">
        <v>950.951</v>
      </c>
      <c r="C106" s="40" t="s">
        <v>341</v>
      </c>
      <c r="D106" s="41"/>
      <c r="E106" s="76"/>
      <c r="F106" s="41"/>
      <c r="G106" s="20"/>
    </row>
    <row r="107" spans="2:7" ht="15">
      <c r="B107" s="49">
        <v>954</v>
      </c>
      <c r="C107" s="40" t="s">
        <v>342</v>
      </c>
      <c r="D107" s="41"/>
      <c r="E107" s="76"/>
      <c r="F107" s="41"/>
      <c r="G107" s="20"/>
    </row>
    <row r="108" spans="2:7" ht="15">
      <c r="B108" s="49" t="s">
        <v>343</v>
      </c>
      <c r="C108" s="40" t="s">
        <v>344</v>
      </c>
      <c r="D108" s="41"/>
      <c r="E108" s="76"/>
      <c r="F108" s="41"/>
      <c r="G108" s="20"/>
    </row>
    <row r="109" spans="2:7" ht="15">
      <c r="B109" s="49">
        <v>957</v>
      </c>
      <c r="C109" s="40" t="s">
        <v>345</v>
      </c>
      <c r="D109" s="41"/>
      <c r="E109" s="76">
        <v>1870</v>
      </c>
      <c r="F109" s="41"/>
      <c r="G109" s="20"/>
    </row>
    <row r="110" spans="2:7" ht="15">
      <c r="B110" s="49">
        <v>969</v>
      </c>
      <c r="C110" s="40" t="s">
        <v>346</v>
      </c>
      <c r="D110" s="41"/>
      <c r="E110" s="76"/>
      <c r="F110" s="41"/>
      <c r="G110" s="20"/>
    </row>
    <row r="111" spans="2:7" ht="15">
      <c r="B111" s="49" t="s">
        <v>218</v>
      </c>
      <c r="C111" s="40" t="s">
        <v>347</v>
      </c>
      <c r="D111" s="41"/>
      <c r="E111" s="76">
        <f>E66+E69+E81+E97+E105+E110</f>
        <v>710656</v>
      </c>
      <c r="F111" s="41"/>
      <c r="G111" s="20"/>
    </row>
    <row r="112" spans="2:7" ht="15">
      <c r="B112" s="48"/>
      <c r="C112" s="20"/>
      <c r="D112" s="20"/>
      <c r="E112" s="20"/>
      <c r="F112" s="20"/>
      <c r="G112" s="20"/>
    </row>
    <row r="113" spans="2:7" ht="15">
      <c r="B113" s="98" t="s">
        <v>352</v>
      </c>
      <c r="C113" s="98"/>
      <c r="D113" s="20"/>
      <c r="E113" s="20"/>
      <c r="F113" s="20"/>
      <c r="G113" s="20"/>
    </row>
    <row r="114" spans="2:7" ht="15">
      <c r="B114" s="98" t="s">
        <v>353</v>
      </c>
      <c r="C114" s="98"/>
      <c r="D114" s="20"/>
      <c r="E114" s="20"/>
      <c r="F114" s="20"/>
      <c r="G114" s="20"/>
    </row>
    <row r="115" spans="2:7" ht="15">
      <c r="B115" s="50"/>
      <c r="C115" s="19"/>
      <c r="D115" s="20"/>
      <c r="E115" s="20"/>
      <c r="F115" s="20"/>
      <c r="G115" s="20"/>
    </row>
    <row r="116" spans="2:7" ht="15">
      <c r="B116" s="98" t="s">
        <v>354</v>
      </c>
      <c r="C116" s="98"/>
      <c r="D116" s="20"/>
      <c r="E116" s="20"/>
      <c r="F116" s="20"/>
      <c r="G116" s="20"/>
    </row>
    <row r="117" spans="2:7" ht="15">
      <c r="B117" s="98" t="s">
        <v>363</v>
      </c>
      <c r="C117" s="98"/>
      <c r="D117" s="20"/>
      <c r="E117" s="20"/>
      <c r="F117" s="20"/>
      <c r="G117" s="20"/>
    </row>
    <row r="118" spans="2:7" ht="15">
      <c r="B118" s="47"/>
      <c r="C118" s="20"/>
      <c r="D118" s="20"/>
      <c r="E118" s="20"/>
      <c r="F118" s="20"/>
      <c r="G118" s="20"/>
    </row>
    <row r="119" spans="2:7" ht="15">
      <c r="B119" s="47"/>
      <c r="C119" s="20"/>
      <c r="D119" s="20"/>
      <c r="E119" s="20"/>
      <c r="F119" s="20"/>
      <c r="G119" s="20"/>
    </row>
    <row r="120" spans="2:6" ht="15">
      <c r="B120" s="36"/>
      <c r="C120" s="36"/>
      <c r="D120" s="36"/>
      <c r="E120" s="36"/>
      <c r="F120" s="36"/>
    </row>
  </sheetData>
  <sheetProtection/>
  <mergeCells count="20">
    <mergeCell ref="B116:C116"/>
    <mergeCell ref="B117:C117"/>
    <mergeCell ref="B63:B64"/>
    <mergeCell ref="C63:C64"/>
    <mergeCell ref="D63:D64"/>
    <mergeCell ref="E63:F63"/>
    <mergeCell ref="B113:C113"/>
    <mergeCell ref="B114:C114"/>
    <mergeCell ref="B7:F7"/>
    <mergeCell ref="B8:B9"/>
    <mergeCell ref="C8:C9"/>
    <mergeCell ref="D8:D9"/>
    <mergeCell ref="E8:F8"/>
    <mergeCell ref="B62:F62"/>
    <mergeCell ref="B6:F6"/>
    <mergeCell ref="B1:C1"/>
    <mergeCell ref="B2:C2"/>
    <mergeCell ref="B3:C3"/>
    <mergeCell ref="B4:C4"/>
    <mergeCell ref="B5:F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biljana.batakovic</cp:lastModifiedBy>
  <cp:lastPrinted>2012-10-22T15:30:03Z</cp:lastPrinted>
  <dcterms:created xsi:type="dcterms:W3CDTF">2012-03-17T08:45:44Z</dcterms:created>
  <dcterms:modified xsi:type="dcterms:W3CDTF">2012-10-23T06:36:30Z</dcterms:modified>
  <cp:category/>
  <cp:version/>
  <cp:contentType/>
  <cp:contentStatus/>
</cp:coreProperties>
</file>